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uszSybilski\Desktop\szkola\plan nauczania\Nowy folder\"/>
    </mc:Choice>
  </mc:AlternateContent>
  <xr:revisionPtr revIDLastSave="0" documentId="13_ncr:1_{DD94263F-C52E-4E96-B032-0785C79DF66B}" xr6:coauthVersionLast="43" xr6:coauthVersionMax="43" xr10:uidLastSave="{00000000-0000-0000-0000-000000000000}"/>
  <bookViews>
    <workbookView xWindow="34320" yWindow="3135" windowWidth="19200" windowHeight="11385" xr2:uid="{D340F922-ABE3-46B6-9DAA-1A076C562B8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9" i="1" l="1"/>
  <c r="D58" i="1"/>
  <c r="D57" i="1"/>
  <c r="D56" i="1"/>
  <c r="D55" i="1"/>
  <c r="D54" i="1"/>
  <c r="D59" i="1" s="1"/>
  <c r="M49" i="1"/>
  <c r="L46" i="1"/>
  <c r="K46" i="1"/>
  <c r="J46" i="1"/>
  <c r="I46" i="1"/>
  <c r="H46" i="1"/>
  <c r="G46" i="1"/>
  <c r="F46" i="1"/>
  <c r="E46" i="1"/>
  <c r="D46" i="1"/>
  <c r="C46" i="1"/>
  <c r="M45" i="1"/>
  <c r="M44" i="1"/>
  <c r="M43" i="1"/>
  <c r="M42" i="1"/>
  <c r="M46" i="1" s="1"/>
  <c r="L40" i="1"/>
  <c r="L47" i="1" s="1"/>
  <c r="K40" i="1"/>
  <c r="K47" i="1" s="1"/>
  <c r="J40" i="1"/>
  <c r="J47" i="1" s="1"/>
  <c r="I40" i="1"/>
  <c r="I47" i="1" s="1"/>
  <c r="H40" i="1"/>
  <c r="H47" i="1" s="1"/>
  <c r="G40" i="1"/>
  <c r="G47" i="1" s="1"/>
  <c r="F40" i="1"/>
  <c r="F47" i="1" s="1"/>
  <c r="E40" i="1"/>
  <c r="E47" i="1" s="1"/>
  <c r="D40" i="1"/>
  <c r="D47" i="1" s="1"/>
  <c r="C40" i="1"/>
  <c r="C47" i="1" s="1"/>
  <c r="M39" i="1"/>
  <c r="M38" i="1"/>
  <c r="M37" i="1"/>
  <c r="M36" i="1"/>
  <c r="M35" i="1"/>
  <c r="M34" i="1"/>
  <c r="L32" i="1"/>
  <c r="L48" i="1" s="1"/>
  <c r="K32" i="1"/>
  <c r="K48" i="1" s="1"/>
  <c r="J32" i="1"/>
  <c r="I32" i="1"/>
  <c r="H32" i="1"/>
  <c r="H48" i="1" s="1"/>
  <c r="G32" i="1"/>
  <c r="G48" i="1" s="1"/>
  <c r="F32" i="1"/>
  <c r="E32" i="1"/>
  <c r="D32" i="1"/>
  <c r="D48" i="1" s="1"/>
  <c r="C32" i="1"/>
  <c r="C48" i="1" s="1"/>
  <c r="M31" i="1"/>
  <c r="M30" i="1"/>
  <c r="M29" i="1"/>
  <c r="L27" i="1"/>
  <c r="K27" i="1"/>
  <c r="J27" i="1"/>
  <c r="I27" i="1"/>
  <c r="I48" i="1" s="1"/>
  <c r="H27" i="1"/>
  <c r="G27" i="1"/>
  <c r="F27" i="1"/>
  <c r="E27" i="1"/>
  <c r="E48" i="1" s="1"/>
  <c r="D27" i="1"/>
  <c r="C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7" i="1" s="1"/>
  <c r="N32" i="1" l="1"/>
  <c r="F48" i="1"/>
  <c r="J48" i="1"/>
  <c r="N40" i="1"/>
  <c r="N46" i="1"/>
  <c r="M32" i="1"/>
  <c r="M40" i="1"/>
  <c r="M47" i="1" s="1"/>
  <c r="M27" i="1"/>
  <c r="M48" i="1" l="1"/>
  <c r="N47" i="1"/>
  <c r="N48" i="1"/>
</calcChain>
</file>

<file path=xl/sharedStrings.xml><?xml version="1.0" encoding="utf-8"?>
<sst xmlns="http://schemas.openxmlformats.org/spreadsheetml/2006/main" count="81" uniqueCount="71">
  <si>
    <t>Lp</t>
  </si>
  <si>
    <t>Obowiązkowe zajęcia edukacyjne</t>
  </si>
  <si>
    <t>Klasa</t>
  </si>
  <si>
    <t>Liczba godzin tygodniowo 
w czteroletnim okresie nauczania</t>
  </si>
  <si>
    <t>Liczba godzin w czteroletnim okresie nauczania</t>
  </si>
  <si>
    <t>I</t>
  </si>
  <si>
    <t>II</t>
  </si>
  <si>
    <t>III</t>
  </si>
  <si>
    <t>IV</t>
  </si>
  <si>
    <t>I semestr</t>
  </si>
  <si>
    <t>II semestr</t>
  </si>
  <si>
    <t>Przedmioty ogólnokształcące</t>
  </si>
  <si>
    <t>Język polski</t>
  </si>
  <si>
    <t>Język angielski</t>
  </si>
  <si>
    <t>Język niemiecki/rosyjski</t>
  </si>
  <si>
    <t>Plastyka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</si>
  <si>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</si>
  <si>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</si>
  <si>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</si>
  <si>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</si>
  <si>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</si>
  <si>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</si>
  <si>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</si>
  <si>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</si>
  <si>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</si>
  <si>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</si>
  <si>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</si>
  <si>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</si>
  <si>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 xml:space="preserve">Łączna liczba godzin  </t>
  </si>
  <si>
    <t xml:space="preserve">Przedmioty realizowane w zakresie rozszerzonym oraz uzupełniające </t>
  </si>
  <si>
    <t>Historia i społecz. - przedm. uzupełniający</t>
  </si>
  <si>
    <t>Łączna liczba godzin</t>
  </si>
  <si>
    <t>Tygodniowy wymiar godzin obowiązkowych zajęć edukacyjnych</t>
  </si>
  <si>
    <t>Religia</t>
  </si>
  <si>
    <r>
      <rPr>
        <vertAlign val="superscript"/>
        <sz val="10"/>
        <rFont val="Arial"/>
        <family val="2"/>
        <charset val="238"/>
      </rPr>
      <t>/1/</t>
    </r>
    <r>
      <rPr>
        <sz val="11"/>
        <color theme="1"/>
        <rFont val="Calibri"/>
        <family val="2"/>
        <charset val="238"/>
        <scheme val="minor"/>
      </rPr>
      <t xml:space="preserve"> (do celów obliczeniowych przyjęto 30 tygodni w ciągu jednego roku szkolnego)</t>
    </r>
  </si>
  <si>
    <r>
      <rPr>
        <sz val="12"/>
        <rFont val="Arial"/>
        <family val="2"/>
        <charset val="238"/>
      </rPr>
      <t>Typ</t>
    </r>
    <r>
      <rPr>
        <b/>
        <sz val="12"/>
        <rFont val="Arial"/>
        <family val="2"/>
        <charset val="238"/>
      </rPr>
      <t xml:space="preserve"> </t>
    </r>
    <r>
      <rPr>
        <sz val="12"/>
        <rFont val="Arial"/>
        <family val="2"/>
        <charset val="238"/>
      </rPr>
      <t>szkoły:</t>
    </r>
    <r>
      <rPr>
        <b/>
        <sz val="12"/>
        <rFont val="Arial"/>
        <family val="2"/>
        <charset val="238"/>
      </rPr>
      <t xml:space="preserve"> Technikum  -  5</t>
    </r>
    <r>
      <rPr>
        <sz val="12"/>
        <rFont val="Arial"/>
        <family val="2"/>
        <charset val="238"/>
      </rPr>
      <t>-letni okres nauczania</t>
    </r>
    <r>
      <rPr>
        <b/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>/1/</t>
    </r>
  </si>
  <si>
    <t>V</t>
  </si>
  <si>
    <t>Iisemestr</t>
  </si>
  <si>
    <t>geografia</t>
  </si>
  <si>
    <t>Przedmioty w kształceniu zawodowym teoretycznym</t>
  </si>
  <si>
    <t>BHP</t>
  </si>
  <si>
    <t>Język obcy zawodowy</t>
  </si>
  <si>
    <t>Przedmioty w kształceniu zawodowym  praktycznym</t>
  </si>
  <si>
    <t>Łączna liczba godzin kształcenia zawodowego</t>
  </si>
  <si>
    <t xml:space="preserve">doradztwo zawodowe 10 godzin w ciągu całego cyklu nauczania </t>
  </si>
  <si>
    <t>Minimalny wymiar praktyk zawodowych</t>
  </si>
  <si>
    <t>tyg.</t>
  </si>
  <si>
    <t>godz.</t>
  </si>
  <si>
    <t>kl. I - zgodnie z podstawą programową</t>
  </si>
  <si>
    <t xml:space="preserve">kl. II - zgodnie z podstawą programową </t>
  </si>
  <si>
    <t>kl. III - zgodnie z podstawą programową</t>
  </si>
  <si>
    <t>kl. IV - zgodnie z podstawą programową</t>
  </si>
  <si>
    <t>kl. V - zgodnie z podstawą programową</t>
  </si>
  <si>
    <t xml:space="preserve">Razem </t>
  </si>
  <si>
    <t>Egzamin potwierdzający pierwszą kwalifikację (K1) odbywa się pod koniec klasy IV</t>
  </si>
  <si>
    <t>Egzamin potwierdzający drugą kwalifikację (K2) odbywa się pod koniec I semestru klasy V</t>
  </si>
  <si>
    <t>Liczba tygodni przeznaczonych na realizację praktyk zawodowych: 8 tygodni (280 godzin).</t>
  </si>
  <si>
    <t>Szkolny plan nauczania pięcioletniego TECHNIKUM</t>
  </si>
  <si>
    <r>
      <rPr>
        <sz val="12"/>
        <color indexed="8"/>
        <rFont val="Arial"/>
        <family val="2"/>
        <charset val="238"/>
      </rPr>
      <t>Zawód</t>
    </r>
    <r>
      <rPr>
        <b/>
        <sz val="12"/>
        <color indexed="8"/>
        <rFont val="Arial"/>
        <family val="2"/>
        <charset val="238"/>
      </rPr>
      <t xml:space="preserve">: technik organizacji turystyki;  </t>
    </r>
    <r>
      <rPr>
        <sz val="12"/>
        <color indexed="8"/>
        <rFont val="Arial"/>
        <family val="2"/>
        <charset val="238"/>
      </rPr>
      <t>symbol</t>
    </r>
    <r>
      <rPr>
        <b/>
        <sz val="12"/>
        <color indexed="8"/>
        <rFont val="Arial"/>
        <family val="2"/>
        <charset val="238"/>
      </rPr>
      <t xml:space="preserve">  422104</t>
    </r>
  </si>
  <si>
    <r>
      <t xml:space="preserve">Podbudowa progr.: </t>
    </r>
    <r>
      <rPr>
        <b/>
        <i/>
        <sz val="12"/>
        <color indexed="8"/>
        <rFont val="Arial"/>
        <family val="2"/>
        <charset val="238"/>
      </rPr>
      <t>szkoła podstawowa</t>
    </r>
  </si>
  <si>
    <t>Podstawy turystyki</t>
  </si>
  <si>
    <t>geografia  turystyczna</t>
  </si>
  <si>
    <t>Sprzedaż imprez i usług turystycznych</t>
  </si>
  <si>
    <t>Podstawy działalności gospodarczej</t>
  </si>
  <si>
    <t>Pracownia turystyki</t>
  </si>
  <si>
    <t>Informacja turystyczna</t>
  </si>
  <si>
    <t>Organizacja imprez i usług turystycznych</t>
  </si>
  <si>
    <t>Rezerwacja imprez i usług turystycznych</t>
  </si>
  <si>
    <r>
      <t xml:space="preserve">podstawa programowa 2019 -  </t>
    </r>
    <r>
      <rPr>
        <b/>
        <i/>
        <u/>
        <sz val="10"/>
        <rFont val="Arial"/>
        <family val="2"/>
        <charset val="238"/>
      </rPr>
      <t xml:space="preserve">2019/2020, 2020/2021, 2021/2022, 2022/2023, 2023/2024 </t>
    </r>
  </si>
  <si>
    <t>kwalifikacje  HGT.07. Przygotowanie imprez i usług turystycznych</t>
  </si>
  <si>
    <t>kwalifikacje HGT.08. Obsługa klienta oraz rozliczanie imprez i usług turystycznych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</si>
</sst>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rgb="FFC00000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u/>
      <sz val="12"/>
      <color indexed="8"/>
      <name val="Arial"/>
      <family val="2"/>
      <charset val="238"/>
    </font>
    <font>
      <b/>
      <i/>
      <u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49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6" fillId="0" borderId="0" xfId="1" applyFont="1"/>
    <xf numFmtId="0" fontId="7" fillId="0" borderId="0" xfId="1" applyFont="1"/>
    <xf numFmtId="0" fontId="10" fillId="2" borderId="7" xfId="1" applyFont="1" applyFill="1" applyBorder="1" applyAlignment="1">
      <alignment horizontal="center" textRotation="90"/>
    </xf>
    <xf numFmtId="0" fontId="10" fillId="2" borderId="8" xfId="1" applyFont="1" applyFill="1" applyBorder="1" applyAlignment="1">
      <alignment horizontal="center" textRotation="90"/>
    </xf>
    <xf numFmtId="0" fontId="1" fillId="4" borderId="1" xfId="1" applyFill="1" applyBorder="1" applyAlignment="1">
      <alignment horizontal="center" vertical="center"/>
    </xf>
    <xf numFmtId="0" fontId="1" fillId="4" borderId="13" xfId="1" applyFill="1" applyBorder="1" applyAlignment="1">
      <alignment vertical="center" wrapText="1"/>
    </xf>
    <xf numFmtId="0" fontId="1" fillId="4" borderId="14" xfId="1" applyFill="1" applyBorder="1" applyAlignment="1" applyProtection="1">
      <alignment horizontal="center" vertical="center"/>
      <protection locked="0"/>
    </xf>
    <xf numFmtId="0" fontId="1" fillId="4" borderId="15" xfId="1" applyFill="1" applyBorder="1" applyAlignment="1" applyProtection="1">
      <alignment horizontal="center" vertical="center"/>
      <protection locked="0"/>
    </xf>
    <xf numFmtId="0" fontId="1" fillId="4" borderId="16" xfId="1" applyFill="1" applyBorder="1" applyAlignment="1" applyProtection="1">
      <alignment horizontal="center" vertical="center"/>
      <protection locked="0"/>
    </xf>
    <xf numFmtId="0" fontId="9" fillId="3" borderId="4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>
      <alignment vertical="center" wrapText="1"/>
    </xf>
    <xf numFmtId="0" fontId="1" fillId="4" borderId="17" xfId="1" applyFill="1" applyBorder="1" applyAlignment="1" applyProtection="1">
      <alignment horizontal="center" vertical="center"/>
      <protection locked="0"/>
    </xf>
    <xf numFmtId="0" fontId="1" fillId="4" borderId="13" xfId="1" applyFill="1" applyBorder="1" applyAlignment="1" applyProtection="1">
      <alignment horizontal="center" vertical="center"/>
      <protection locked="0"/>
    </xf>
    <xf numFmtId="0" fontId="1" fillId="4" borderId="4" xfId="1" applyFill="1" applyBorder="1" applyAlignment="1" applyProtection="1">
      <alignment horizontal="center" vertical="center"/>
      <protection locked="0"/>
    </xf>
    <xf numFmtId="0" fontId="1" fillId="4" borderId="18" xfId="1" applyFill="1" applyBorder="1" applyAlignment="1" applyProtection="1">
      <alignment horizontal="center" vertical="center"/>
      <protection locked="0"/>
    </xf>
    <xf numFmtId="0" fontId="1" fillId="4" borderId="19" xfId="1" applyFill="1" applyBorder="1" applyAlignment="1" applyProtection="1">
      <alignment horizontal="center" vertical="center"/>
      <protection locked="0"/>
    </xf>
    <xf numFmtId="0" fontId="1" fillId="4" borderId="20" xfId="1" applyFill="1" applyBorder="1" applyAlignment="1" applyProtection="1">
      <alignment horizontal="center" vertical="center"/>
      <protection locked="0"/>
    </xf>
    <xf numFmtId="0" fontId="9" fillId="3" borderId="9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 vertical="center"/>
      <protection locked="0"/>
    </xf>
    <xf numFmtId="0" fontId="0" fillId="4" borderId="23" xfId="1" applyFont="1" applyFill="1" applyBorder="1" applyAlignment="1" applyProtection="1">
      <alignment vertical="center" wrapText="1"/>
      <protection locked="0"/>
    </xf>
    <xf numFmtId="0" fontId="1" fillId="4" borderId="14" xfId="1" applyFill="1" applyBorder="1" applyAlignment="1" applyProtection="1">
      <alignment horizontal="center"/>
      <protection locked="0"/>
    </xf>
    <xf numFmtId="0" fontId="1" fillId="4" borderId="15" xfId="1" applyFill="1" applyBorder="1" applyAlignment="1" applyProtection="1">
      <alignment horizontal="center"/>
      <protection locked="0"/>
    </xf>
    <xf numFmtId="0" fontId="9" fillId="5" borderId="4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0" fillId="4" borderId="13" xfId="1" applyFont="1" applyFill="1" applyBorder="1" applyAlignment="1" applyProtection="1">
      <alignment vertical="center" wrapText="1"/>
      <protection locked="0"/>
    </xf>
    <xf numFmtId="0" fontId="1" fillId="4" borderId="13" xfId="1" applyFill="1" applyBorder="1" applyAlignment="1" applyProtection="1">
      <alignment vertical="center" wrapText="1"/>
      <protection locked="0"/>
    </xf>
    <xf numFmtId="0" fontId="9" fillId="5" borderId="9" xfId="1" applyFont="1" applyFill="1" applyBorder="1" applyAlignment="1">
      <alignment horizontal="center" vertical="center"/>
    </xf>
    <xf numFmtId="0" fontId="3" fillId="5" borderId="26" xfId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1" fillId="8" borderId="1" xfId="1" applyFill="1" applyBorder="1" applyAlignment="1">
      <alignment horizontal="center" vertical="center" wrapText="1"/>
    </xf>
    <xf numFmtId="0" fontId="1" fillId="8" borderId="1" xfId="1" applyFill="1" applyBorder="1" applyAlignment="1">
      <alignment horizontal="left" vertical="center" wrapText="1"/>
    </xf>
    <xf numFmtId="0" fontId="1" fillId="8" borderId="1" xfId="1" applyFill="1" applyBorder="1" applyAlignment="1">
      <alignment horizontal="center" vertical="center"/>
    </xf>
    <xf numFmtId="0" fontId="9" fillId="8" borderId="1" xfId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164" fontId="9" fillId="0" borderId="0" xfId="1" applyNumberFormat="1" applyFont="1" applyAlignment="1">
      <alignment horizontal="center" vertical="center"/>
    </xf>
    <xf numFmtId="0" fontId="1" fillId="4" borderId="0" xfId="1" applyFill="1" applyAlignment="1">
      <alignment vertical="center"/>
    </xf>
    <xf numFmtId="0" fontId="12" fillId="0" borderId="0" xfId="1" applyFont="1"/>
    <xf numFmtId="0" fontId="1" fillId="4" borderId="27" xfId="1" applyFill="1" applyBorder="1" applyAlignment="1" applyProtection="1">
      <alignment horizontal="center" vertical="center"/>
      <protection locked="0"/>
    </xf>
    <xf numFmtId="0" fontId="1" fillId="4" borderId="28" xfId="1" applyFill="1" applyBorder="1" applyAlignment="1" applyProtection="1">
      <alignment horizontal="center" vertical="center"/>
      <protection locked="0"/>
    </xf>
    <xf numFmtId="0" fontId="1" fillId="4" borderId="29" xfId="1" applyFill="1" applyBorder="1" applyAlignment="1" applyProtection="1">
      <alignment horizontal="center" vertical="center"/>
      <protection locked="0"/>
    </xf>
    <xf numFmtId="0" fontId="1" fillId="4" borderId="30" xfId="1" applyFill="1" applyBorder="1" applyAlignment="1" applyProtection="1">
      <alignment horizontal="center"/>
      <protection locked="0"/>
    </xf>
    <xf numFmtId="0" fontId="1" fillId="4" borderId="21" xfId="1" applyFill="1" applyBorder="1" applyAlignment="1" applyProtection="1">
      <alignment horizontal="center" vertical="center"/>
      <protection locked="0"/>
    </xf>
    <xf numFmtId="0" fontId="1" fillId="4" borderId="31" xfId="1" applyFill="1" applyBorder="1" applyAlignment="1" applyProtection="1">
      <alignment horizontal="center" vertical="center"/>
      <protection locked="0"/>
    </xf>
    <xf numFmtId="0" fontId="1" fillId="8" borderId="1" xfId="1" applyFill="1" applyBorder="1" applyAlignment="1" applyProtection="1">
      <alignment wrapText="1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0" borderId="15" xfId="1" applyBorder="1" applyAlignment="1" applyProtection="1">
      <alignment horizontal="center" vertical="center"/>
      <protection locked="0"/>
    </xf>
    <xf numFmtId="0" fontId="1" fillId="0" borderId="16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9" fillId="9" borderId="4" xfId="1" applyFont="1" applyFill="1" applyBorder="1" applyAlignment="1">
      <alignment horizontal="center" vertical="center"/>
    </xf>
    <xf numFmtId="0" fontId="9" fillId="10" borderId="1" xfId="1" applyFont="1" applyFill="1" applyBorder="1" applyAlignment="1">
      <alignment horizontal="center" vertical="center"/>
    </xf>
    <xf numFmtId="0" fontId="1" fillId="8" borderId="13" xfId="0" applyFont="1" applyFill="1" applyBorder="1"/>
    <xf numFmtId="0" fontId="1" fillId="0" borderId="17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4" xfId="1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0" fillId="8" borderId="0" xfId="0" applyFill="1"/>
    <xf numFmtId="0" fontId="1" fillId="0" borderId="5" xfId="1" applyBorder="1" applyAlignment="1" applyProtection="1">
      <alignment horizontal="center" vertical="center"/>
      <protection locked="0"/>
    </xf>
    <xf numFmtId="0" fontId="1" fillId="8" borderId="0" xfId="0" applyFont="1" applyFill="1"/>
    <xf numFmtId="0" fontId="9" fillId="9" borderId="9" xfId="1" applyFont="1" applyFill="1" applyBorder="1" applyAlignment="1">
      <alignment horizontal="center" vertical="center"/>
    </xf>
    <xf numFmtId="0" fontId="3" fillId="9" borderId="4" xfId="1" applyFont="1" applyFill="1" applyBorder="1" applyAlignment="1">
      <alignment horizontal="center" vertical="center"/>
    </xf>
    <xf numFmtId="0" fontId="1" fillId="4" borderId="1" xfId="1" applyFill="1" applyBorder="1" applyAlignment="1" applyProtection="1">
      <alignment horizontal="center"/>
      <protection locked="0"/>
    </xf>
    <xf numFmtId="0" fontId="1" fillId="0" borderId="14" xfId="1" applyBorder="1" applyAlignment="1" applyProtection="1">
      <alignment horizontal="center" vertical="center" wrapText="1"/>
      <protection locked="0"/>
    </xf>
    <xf numFmtId="0" fontId="1" fillId="0" borderId="15" xfId="1" applyBorder="1" applyAlignment="1" applyProtection="1">
      <alignment horizontal="center" vertical="center" wrapText="1"/>
      <protection locked="0"/>
    </xf>
    <xf numFmtId="0" fontId="9" fillId="11" borderId="4" xfId="1" applyFont="1" applyFill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1" fillId="0" borderId="32" xfId="1" applyBorder="1" applyAlignment="1" applyProtection="1">
      <alignment horizontal="center" vertical="center" wrapText="1"/>
      <protection locked="0"/>
    </xf>
    <xf numFmtId="0" fontId="1" fillId="0" borderId="25" xfId="1" applyBorder="1" applyAlignment="1" applyProtection="1">
      <alignment horizontal="center" vertical="center" wrapText="1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25" xfId="1" applyBorder="1" applyAlignment="1" applyProtection="1">
      <alignment horizontal="center" vertical="center"/>
      <protection locked="0"/>
    </xf>
    <xf numFmtId="0" fontId="1" fillId="0" borderId="11" xfId="1" applyBorder="1" applyAlignment="1" applyProtection="1">
      <alignment horizontal="center" vertical="center"/>
      <protection locked="0"/>
    </xf>
    <xf numFmtId="0" fontId="1" fillId="0" borderId="28" xfId="1" applyBorder="1" applyAlignment="1" applyProtection="1">
      <alignment horizontal="center" vertical="center"/>
      <protection locked="0"/>
    </xf>
    <xf numFmtId="0" fontId="9" fillId="11" borderId="9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0" fillId="0" borderId="33" xfId="1" applyFont="1" applyBorder="1" applyAlignment="1">
      <alignment horizontal="right" vertical="center"/>
    </xf>
    <xf numFmtId="0" fontId="1" fillId="0" borderId="34" xfId="1" applyBorder="1" applyAlignment="1">
      <alignment horizontal="center" vertical="center"/>
    </xf>
    <xf numFmtId="0" fontId="1" fillId="0" borderId="35" xfId="1" applyBorder="1" applyAlignment="1">
      <alignment horizontal="center" vertical="center"/>
    </xf>
    <xf numFmtId="0" fontId="1" fillId="0" borderId="24" xfId="1" applyBorder="1" applyAlignment="1">
      <alignment horizontal="left" vertical="center"/>
    </xf>
    <xf numFmtId="0" fontId="1" fillId="0" borderId="9" xfId="1" applyBorder="1" applyAlignment="1" applyProtection="1">
      <alignment horizontal="left" vertical="center"/>
      <protection locked="0"/>
    </xf>
    <xf numFmtId="0" fontId="1" fillId="0" borderId="25" xfId="1" applyBorder="1" applyAlignment="1">
      <alignment horizontal="center" vertical="center"/>
    </xf>
    <xf numFmtId="0" fontId="1" fillId="4" borderId="0" xfId="1" applyFill="1"/>
    <xf numFmtId="0" fontId="1" fillId="0" borderId="17" xfId="1" applyBorder="1" applyAlignment="1">
      <alignment horizontal="left" vertical="center"/>
    </xf>
    <xf numFmtId="0" fontId="1" fillId="0" borderId="1" xfId="1" applyBorder="1" applyAlignment="1" applyProtection="1">
      <alignment horizontal="center" vertical="center"/>
      <protection locked="0"/>
    </xf>
    <xf numFmtId="0" fontId="1" fillId="0" borderId="13" xfId="1" applyBorder="1" applyAlignment="1">
      <alignment horizontal="center" vertical="center"/>
    </xf>
    <xf numFmtId="0" fontId="0" fillId="0" borderId="17" xfId="1" applyFont="1" applyBorder="1" applyAlignment="1">
      <alignment horizontal="left" vertical="center"/>
    </xf>
    <xf numFmtId="0" fontId="13" fillId="12" borderId="18" xfId="1" applyFont="1" applyFill="1" applyBorder="1" applyAlignment="1">
      <alignment horizontal="right" vertical="center"/>
    </xf>
    <xf numFmtId="0" fontId="14" fillId="12" borderId="36" xfId="1" applyFont="1" applyFill="1" applyBorder="1" applyAlignment="1">
      <alignment horizontal="center" vertical="center"/>
    </xf>
    <xf numFmtId="0" fontId="14" fillId="12" borderId="19" xfId="1" applyFont="1" applyFill="1" applyBorder="1" applyAlignment="1">
      <alignment horizontal="center" vertical="center"/>
    </xf>
    <xf numFmtId="0" fontId="1" fillId="8" borderId="0" xfId="1" applyFill="1"/>
    <xf numFmtId="0" fontId="15" fillId="8" borderId="0" xfId="1" applyFont="1" applyFill="1"/>
    <xf numFmtId="0" fontId="17" fillId="0" borderId="0" xfId="1" applyFont="1"/>
    <xf numFmtId="0" fontId="1" fillId="8" borderId="5" xfId="1" applyFill="1" applyBorder="1" applyAlignment="1" applyProtection="1">
      <alignment wrapText="1"/>
      <protection locked="0"/>
    </xf>
    <xf numFmtId="0" fontId="1" fillId="0" borderId="12" xfId="1" applyBorder="1" applyAlignment="1" applyProtection="1">
      <alignment horizontal="center" vertical="center"/>
      <protection locked="0"/>
    </xf>
    <xf numFmtId="0" fontId="1" fillId="6" borderId="5" xfId="1" applyFill="1" applyBorder="1" applyAlignment="1">
      <alignment horizontal="right" vertical="center"/>
    </xf>
    <xf numFmtId="0" fontId="1" fillId="6" borderId="21" xfId="1" applyFill="1" applyBorder="1" applyAlignment="1">
      <alignment horizontal="right" vertical="center"/>
    </xf>
    <xf numFmtId="0" fontId="0" fillId="0" borderId="0" xfId="1" applyFont="1" applyAlignment="1" applyProtection="1">
      <alignment horizontal="justify" vertical="center"/>
      <protection locked="0"/>
    </xf>
    <xf numFmtId="0" fontId="1" fillId="0" borderId="0" xfId="1" applyAlignment="1" applyProtection="1">
      <alignment horizontal="justify" vertical="center"/>
      <protection locked="0"/>
    </xf>
    <xf numFmtId="0" fontId="1" fillId="11" borderId="5" xfId="1" applyFill="1" applyBorder="1" applyAlignment="1">
      <alignment horizontal="right" vertical="center"/>
    </xf>
    <xf numFmtId="0" fontId="1" fillId="11" borderId="21" xfId="1" applyFill="1" applyBorder="1" applyAlignment="1">
      <alignment horizontal="right" vertical="center"/>
    </xf>
    <xf numFmtId="0" fontId="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9" fillId="6" borderId="5" xfId="1" applyFont="1" applyFill="1" applyBorder="1" applyAlignment="1">
      <alignment horizontal="right" vertical="center" wrapText="1"/>
    </xf>
    <xf numFmtId="0" fontId="9" fillId="6" borderId="21" xfId="1" applyFont="1" applyFill="1" applyBorder="1" applyAlignment="1">
      <alignment horizontal="right" vertical="center" wrapText="1"/>
    </xf>
    <xf numFmtId="0" fontId="0" fillId="0" borderId="0" xfId="1" applyFont="1" applyAlignment="1" applyProtection="1">
      <alignment vertical="center" wrapText="1"/>
      <protection locked="0"/>
    </xf>
    <xf numFmtId="0" fontId="1" fillId="0" borderId="0" xfId="1" applyAlignment="1" applyProtection="1">
      <alignment vertical="center" wrapText="1"/>
      <protection locked="0"/>
    </xf>
    <xf numFmtId="0" fontId="1" fillId="3" borderId="5" xfId="1" applyFill="1" applyBorder="1" applyAlignment="1">
      <alignment horizontal="right" vertical="center" wrapText="1"/>
    </xf>
    <xf numFmtId="0" fontId="1" fillId="3" borderId="4" xfId="1" applyFill="1" applyBorder="1" applyAlignment="1">
      <alignment horizontal="right" vertical="center" wrapText="1"/>
    </xf>
    <xf numFmtId="0" fontId="9" fillId="5" borderId="5" xfId="1" applyFont="1" applyFill="1" applyBorder="1" applyAlignment="1">
      <alignment horizontal="left" vertical="center"/>
    </xf>
    <xf numFmtId="0" fontId="1" fillId="5" borderId="21" xfId="1" applyFill="1" applyBorder="1" applyAlignment="1">
      <alignment horizontal="left" vertical="center"/>
    </xf>
    <xf numFmtId="0" fontId="1" fillId="5" borderId="22" xfId="1" applyFill="1" applyBorder="1" applyAlignment="1">
      <alignment horizontal="left" vertical="center"/>
    </xf>
    <xf numFmtId="0" fontId="1" fillId="5" borderId="4" xfId="1" applyFill="1" applyBorder="1" applyAlignment="1">
      <alignment horizontal="left" vertical="center"/>
    </xf>
    <xf numFmtId="0" fontId="1" fillId="5" borderId="5" xfId="1" applyFill="1" applyBorder="1" applyAlignment="1">
      <alignment horizontal="right" vertical="center"/>
    </xf>
    <xf numFmtId="0" fontId="1" fillId="5" borderId="21" xfId="1" applyFill="1" applyBorder="1" applyAlignment="1">
      <alignment horizontal="right" vertical="center"/>
    </xf>
    <xf numFmtId="0" fontId="9" fillId="9" borderId="5" xfId="1" applyFont="1" applyFill="1" applyBorder="1" applyAlignment="1">
      <alignment horizontal="left" vertical="center" wrapText="1"/>
    </xf>
    <xf numFmtId="0" fontId="1" fillId="9" borderId="21" xfId="1" applyFill="1" applyBorder="1" applyAlignment="1">
      <alignment horizontal="left" vertical="center"/>
    </xf>
    <xf numFmtId="0" fontId="1" fillId="9" borderId="22" xfId="1" applyFill="1" applyBorder="1" applyAlignment="1">
      <alignment horizontal="left" vertical="center"/>
    </xf>
    <xf numFmtId="0" fontId="1" fillId="9" borderId="4" xfId="1" applyFill="1" applyBorder="1" applyAlignment="1">
      <alignment horizontal="left" vertical="center"/>
    </xf>
    <xf numFmtId="0" fontId="1" fillId="9" borderId="5" xfId="1" applyFill="1" applyBorder="1" applyAlignment="1">
      <alignment horizontal="right" vertical="center"/>
    </xf>
    <xf numFmtId="0" fontId="1" fillId="9" borderId="21" xfId="1" applyFill="1" applyBorder="1" applyAlignment="1">
      <alignment horizontal="right" vertical="center"/>
    </xf>
    <xf numFmtId="0" fontId="9" fillId="11" borderId="5" xfId="1" applyFont="1" applyFill="1" applyBorder="1" applyAlignment="1">
      <alignment horizontal="left" vertical="center"/>
    </xf>
    <xf numFmtId="0" fontId="9" fillId="11" borderId="21" xfId="1" applyFont="1" applyFill="1" applyBorder="1" applyAlignment="1">
      <alignment horizontal="left" vertical="center"/>
    </xf>
    <xf numFmtId="0" fontId="9" fillId="11" borderId="22" xfId="1" applyFont="1" applyFill="1" applyBorder="1" applyAlignment="1">
      <alignment horizontal="left" vertical="center"/>
    </xf>
    <xf numFmtId="0" fontId="9" fillId="11" borderId="4" xfId="1" applyFont="1" applyFill="1" applyBorder="1" applyAlignment="1">
      <alignment horizontal="left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6" fillId="0" borderId="0" xfId="1" applyFont="1"/>
    <xf numFmtId="0" fontId="1" fillId="2" borderId="1" xfId="1" applyFill="1" applyBorder="1" applyAlignment="1">
      <alignment horizontal="center" vertical="center"/>
    </xf>
    <xf numFmtId="0" fontId="1" fillId="2" borderId="5" xfId="1" applyFill="1" applyBorder="1" applyAlignment="1">
      <alignment horizontal="center" vertical="center"/>
    </xf>
    <xf numFmtId="0" fontId="9" fillId="3" borderId="10" xfId="1" applyFont="1" applyFill="1" applyBorder="1" applyAlignment="1">
      <alignment horizontal="left" vertical="center"/>
    </xf>
    <xf numFmtId="0" fontId="9" fillId="3" borderId="11" xfId="1" applyFont="1" applyFill="1" applyBorder="1" applyAlignment="1">
      <alignment horizontal="left" vertical="center"/>
    </xf>
    <xf numFmtId="0" fontId="1" fillId="3" borderId="0" xfId="1" applyFill="1" applyAlignment="1">
      <alignment horizontal="left"/>
    </xf>
    <xf numFmtId="0" fontId="1" fillId="3" borderId="11" xfId="1" applyFill="1" applyBorder="1" applyAlignment="1">
      <alignment horizontal="left"/>
    </xf>
    <xf numFmtId="0" fontId="1" fillId="3" borderId="12" xfId="1" applyFill="1" applyBorder="1" applyAlignment="1">
      <alignment horizontal="left"/>
    </xf>
  </cellXfs>
  <cellStyles count="2">
    <cellStyle name="Normalny" xfId="0" builtinId="0"/>
    <cellStyle name="Normalny 2" xfId="1" xr:uid="{98F1C47A-B043-4F39-ABA6-663671EB7B9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3FD63-F359-49F0-961E-DE74F313306F}">
  <dimension ref="A1:N67"/>
  <sheetViews>
    <sheetView tabSelected="1" topLeftCell="A32" workbookViewId="0">
      <selection activeCell="N46" sqref="N46"/>
    </sheetView>
  </sheetViews>
  <sheetFormatPr defaultRowHeight="15" x14ac:dyDescent="0.25"/>
  <cols>
    <col min="1" max="1" width="9.140625" customWidth="1"/>
    <col min="2" max="2" width="40.42578125" customWidth="1"/>
  </cols>
  <sheetData>
    <row r="1" spans="1:14" ht="18" x14ac:dyDescent="0.25">
      <c r="A1" s="1" t="s">
        <v>57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x14ac:dyDescent="0.25">
      <c r="A2" s="3" t="s">
        <v>35</v>
      </c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6" t="s">
        <v>58</v>
      </c>
      <c r="B3" s="5"/>
      <c r="C3" s="5"/>
      <c r="D3" s="47"/>
      <c r="E3" s="47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141" t="s">
        <v>59</v>
      </c>
      <c r="B4" s="141"/>
      <c r="C4" s="5"/>
      <c r="D4" s="5"/>
      <c r="E4" s="5"/>
      <c r="F4" s="4"/>
      <c r="G4" s="4"/>
      <c r="H4" s="4"/>
      <c r="I4" s="4"/>
      <c r="J4" s="4"/>
      <c r="K4" s="2"/>
      <c r="L4" s="4"/>
      <c r="M4" s="4"/>
      <c r="N4" s="4"/>
    </row>
    <row r="5" spans="1:14" ht="15.75" x14ac:dyDescent="0.25">
      <c r="A5" s="101"/>
      <c r="C5" s="5"/>
      <c r="D5" s="5"/>
      <c r="E5" s="5"/>
      <c r="F5" s="4"/>
      <c r="G5" s="4"/>
      <c r="H5" s="4"/>
      <c r="I5" s="4"/>
      <c r="J5" s="4"/>
      <c r="K5" s="4"/>
      <c r="L5" s="4"/>
      <c r="M5" s="4"/>
      <c r="N5" s="4"/>
    </row>
    <row r="6" spans="1:14" ht="15.75" x14ac:dyDescent="0.25">
      <c r="A6" s="6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142" t="s">
        <v>0</v>
      </c>
      <c r="B7" s="142" t="s">
        <v>1</v>
      </c>
      <c r="C7" s="142" t="s">
        <v>2</v>
      </c>
      <c r="D7" s="142"/>
      <c r="E7" s="142"/>
      <c r="F7" s="142"/>
      <c r="G7" s="142"/>
      <c r="H7" s="142"/>
      <c r="I7" s="142"/>
      <c r="J7" s="142"/>
      <c r="K7" s="142"/>
      <c r="L7" s="142"/>
      <c r="M7" s="134" t="s">
        <v>3</v>
      </c>
      <c r="N7" s="135" t="s">
        <v>4</v>
      </c>
    </row>
    <row r="8" spans="1:14" x14ac:dyDescent="0.25">
      <c r="A8" s="142"/>
      <c r="B8" s="142"/>
      <c r="C8" s="138" t="s">
        <v>5</v>
      </c>
      <c r="D8" s="139"/>
      <c r="E8" s="140" t="s">
        <v>6</v>
      </c>
      <c r="F8" s="139"/>
      <c r="G8" s="140" t="s">
        <v>7</v>
      </c>
      <c r="H8" s="139"/>
      <c r="I8" s="140" t="s">
        <v>8</v>
      </c>
      <c r="J8" s="139"/>
      <c r="K8" s="140" t="s">
        <v>36</v>
      </c>
      <c r="L8" s="139"/>
      <c r="M8" s="134"/>
      <c r="N8" s="136"/>
    </row>
    <row r="9" spans="1:14" ht="47.25" thickBot="1" x14ac:dyDescent="0.3">
      <c r="A9" s="142"/>
      <c r="B9" s="143"/>
      <c r="C9" s="7" t="s">
        <v>9</v>
      </c>
      <c r="D9" s="8" t="s">
        <v>10</v>
      </c>
      <c r="E9" s="7" t="s">
        <v>9</v>
      </c>
      <c r="F9" s="8" t="s">
        <v>10</v>
      </c>
      <c r="G9" s="7" t="s">
        <v>9</v>
      </c>
      <c r="H9" s="8" t="s">
        <v>10</v>
      </c>
      <c r="I9" s="8" t="s">
        <v>9</v>
      </c>
      <c r="J9" s="8" t="s">
        <v>37</v>
      </c>
      <c r="K9" s="7" t="s">
        <v>9</v>
      </c>
      <c r="L9" s="8" t="s">
        <v>10</v>
      </c>
      <c r="M9" s="134"/>
      <c r="N9" s="137"/>
    </row>
    <row r="10" spans="1:14" ht="15.75" thickBot="1" x14ac:dyDescent="0.3">
      <c r="A10" s="144" t="s">
        <v>11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48"/>
    </row>
    <row r="11" spans="1:14" x14ac:dyDescent="0.25">
      <c r="A11" s="9">
        <v>1</v>
      </c>
      <c r="B11" s="10" t="s">
        <v>12</v>
      </c>
      <c r="C11" s="11">
        <v>3</v>
      </c>
      <c r="D11" s="12">
        <v>3</v>
      </c>
      <c r="E11" s="13">
        <v>3</v>
      </c>
      <c r="F11" s="12">
        <v>3</v>
      </c>
      <c r="G11" s="13">
        <v>3</v>
      </c>
      <c r="H11" s="12">
        <v>3</v>
      </c>
      <c r="I11" s="48">
        <v>3</v>
      </c>
      <c r="J11" s="12">
        <v>3</v>
      </c>
      <c r="K11" s="13">
        <v>4</v>
      </c>
      <c r="L11" s="12">
        <v>4</v>
      </c>
      <c r="M11" s="14">
        <f>SUM(C11:L11)/2</f>
        <v>16</v>
      </c>
      <c r="N11" s="15">
        <v>480</v>
      </c>
    </row>
    <row r="12" spans="1:14" x14ac:dyDescent="0.25">
      <c r="A12" s="9">
        <v>2</v>
      </c>
      <c r="B12" s="16" t="s">
        <v>13</v>
      </c>
      <c r="C12" s="17">
        <v>2</v>
      </c>
      <c r="D12" s="18">
        <v>2</v>
      </c>
      <c r="E12" s="19">
        <v>2</v>
      </c>
      <c r="F12" s="18">
        <v>2</v>
      </c>
      <c r="G12" s="19">
        <v>2</v>
      </c>
      <c r="H12" s="18">
        <v>2</v>
      </c>
      <c r="I12" s="49">
        <v>3</v>
      </c>
      <c r="J12" s="18">
        <v>3</v>
      </c>
      <c r="K12" s="19">
        <v>3</v>
      </c>
      <c r="L12" s="18">
        <v>3</v>
      </c>
      <c r="M12" s="14">
        <f t="shared" ref="M12:M26" si="0">SUM(C12:L12)/2</f>
        <v>12</v>
      </c>
      <c r="N12" s="15">
        <v>360</v>
      </c>
    </row>
    <row r="13" spans="1:14" x14ac:dyDescent="0.25">
      <c r="A13" s="9">
        <v>3</v>
      </c>
      <c r="B13" s="16" t="s">
        <v>14</v>
      </c>
      <c r="C13" s="17">
        <v>2</v>
      </c>
      <c r="D13" s="18">
        <v>2</v>
      </c>
      <c r="E13" s="19">
        <v>2</v>
      </c>
      <c r="F13" s="18">
        <v>2</v>
      </c>
      <c r="G13" s="19">
        <v>2</v>
      </c>
      <c r="H13" s="18">
        <v>2</v>
      </c>
      <c r="I13" s="49">
        <v>1</v>
      </c>
      <c r="J13" s="18">
        <v>1</v>
      </c>
      <c r="K13" s="19">
        <v>1</v>
      </c>
      <c r="L13" s="18">
        <v>1</v>
      </c>
      <c r="M13" s="14">
        <f t="shared" si="0"/>
        <v>8</v>
      </c>
      <c r="N13" s="15">
        <v>240</v>
      </c>
    </row>
    <row r="14" spans="1:14" x14ac:dyDescent="0.25">
      <c r="A14" s="9">
        <v>4</v>
      </c>
      <c r="B14" s="16" t="s">
        <v>15</v>
      </c>
      <c r="C14" s="17">
        <v>1</v>
      </c>
      <c r="D14" s="18">
        <v>1</v>
      </c>
      <c r="E14" s="19"/>
      <c r="F14" s="18"/>
      <c r="G14" s="19"/>
      <c r="H14" s="18"/>
      <c r="I14" s="49"/>
      <c r="J14" s="18"/>
      <c r="K14" s="19"/>
      <c r="L14" s="18"/>
      <c r="M14" s="14">
        <f t="shared" si="0"/>
        <v>1</v>
      </c>
      <c r="N14" s="15">
        <v>30</v>
      </c>
    </row>
    <row r="15" spans="1:14" x14ac:dyDescent="0.25">
      <c r="A15" s="9">
        <v>5</v>
      </c>
      <c r="B15" s="10" t="s">
        <v>16</v>
      </c>
      <c r="C15" s="17">
        <v>2</v>
      </c>
      <c r="D15" s="18">
        <v>2</v>
      </c>
      <c r="E15" s="19">
        <v>2</v>
      </c>
      <c r="F15" s="18">
        <v>2</v>
      </c>
      <c r="G15" s="19">
        <v>2</v>
      </c>
      <c r="H15" s="18">
        <v>2</v>
      </c>
      <c r="I15" s="49">
        <v>1</v>
      </c>
      <c r="J15" s="18">
        <v>1</v>
      </c>
      <c r="K15" s="19">
        <v>1</v>
      </c>
      <c r="L15" s="18">
        <v>1</v>
      </c>
      <c r="M15" s="14">
        <f t="shared" si="0"/>
        <v>8</v>
      </c>
      <c r="N15" s="15">
        <v>240</v>
      </c>
    </row>
    <row r="16" spans="1:14" x14ac:dyDescent="0.25">
      <c r="A16" s="9">
        <v>6</v>
      </c>
      <c r="B16" s="10" t="s">
        <v>17</v>
      </c>
      <c r="C16" s="17"/>
      <c r="D16" s="18"/>
      <c r="E16" s="19"/>
      <c r="F16" s="18"/>
      <c r="G16" s="19"/>
      <c r="H16" s="18"/>
      <c r="I16" s="49">
        <v>1</v>
      </c>
      <c r="J16" s="18">
        <v>1</v>
      </c>
      <c r="K16" s="19">
        <v>1</v>
      </c>
      <c r="L16" s="18">
        <v>1</v>
      </c>
      <c r="M16" s="14">
        <f t="shared" si="0"/>
        <v>2</v>
      </c>
      <c r="N16" s="15">
        <v>60</v>
      </c>
    </row>
    <row r="17" spans="1:14" x14ac:dyDescent="0.25">
      <c r="A17" s="9">
        <v>7</v>
      </c>
      <c r="B17" s="10" t="s">
        <v>18</v>
      </c>
      <c r="C17" s="17"/>
      <c r="D17" s="18"/>
      <c r="E17" s="19">
        <v>1</v>
      </c>
      <c r="F17" s="18">
        <v>1</v>
      </c>
      <c r="G17" s="19">
        <v>1</v>
      </c>
      <c r="H17" s="18">
        <v>1</v>
      </c>
      <c r="I17" s="49"/>
      <c r="J17" s="18"/>
      <c r="K17" s="19"/>
      <c r="L17" s="18"/>
      <c r="M17" s="14">
        <f t="shared" si="0"/>
        <v>2</v>
      </c>
      <c r="N17" s="15">
        <v>60</v>
      </c>
    </row>
    <row r="18" spans="1:14" x14ac:dyDescent="0.25">
      <c r="A18" s="9">
        <v>8</v>
      </c>
      <c r="B18" s="10" t="s">
        <v>19</v>
      </c>
      <c r="C18" s="17">
        <v>1</v>
      </c>
      <c r="D18" s="18">
        <v>1</v>
      </c>
      <c r="E18" s="19">
        <v>1</v>
      </c>
      <c r="F18" s="18">
        <v>1</v>
      </c>
      <c r="G18" s="19">
        <v>1</v>
      </c>
      <c r="H18" s="18">
        <v>1</v>
      </c>
      <c r="I18" s="49">
        <v>1</v>
      </c>
      <c r="J18" s="18">
        <v>1</v>
      </c>
      <c r="K18" s="19"/>
      <c r="L18" s="18"/>
      <c r="M18" s="14">
        <f t="shared" si="0"/>
        <v>4</v>
      </c>
      <c r="N18" s="15">
        <v>120</v>
      </c>
    </row>
    <row r="19" spans="1:14" x14ac:dyDescent="0.25">
      <c r="A19" s="9">
        <v>9</v>
      </c>
      <c r="B19" s="10" t="s">
        <v>20</v>
      </c>
      <c r="C19" s="17">
        <v>1</v>
      </c>
      <c r="D19" s="18">
        <v>1</v>
      </c>
      <c r="E19" s="19">
        <v>1</v>
      </c>
      <c r="F19" s="18">
        <v>1</v>
      </c>
      <c r="G19" s="19">
        <v>1</v>
      </c>
      <c r="H19" s="18">
        <v>1</v>
      </c>
      <c r="I19" s="49">
        <v>1</v>
      </c>
      <c r="J19" s="18">
        <v>1</v>
      </c>
      <c r="K19" s="19"/>
      <c r="L19" s="18"/>
      <c r="M19" s="14">
        <f t="shared" si="0"/>
        <v>4</v>
      </c>
      <c r="N19" s="15">
        <v>120</v>
      </c>
    </row>
    <row r="20" spans="1:14" x14ac:dyDescent="0.25">
      <c r="A20" s="9">
        <v>10</v>
      </c>
      <c r="B20" s="10" t="s">
        <v>21</v>
      </c>
      <c r="C20" s="17">
        <v>1</v>
      </c>
      <c r="D20" s="18">
        <v>1</v>
      </c>
      <c r="E20" s="19">
        <v>1</v>
      </c>
      <c r="F20" s="18">
        <v>1</v>
      </c>
      <c r="G20" s="19">
        <v>1</v>
      </c>
      <c r="H20" s="18">
        <v>1</v>
      </c>
      <c r="I20" s="49">
        <v>1</v>
      </c>
      <c r="J20" s="18">
        <v>1</v>
      </c>
      <c r="K20" s="19"/>
      <c r="L20" s="18"/>
      <c r="M20" s="14">
        <f t="shared" si="0"/>
        <v>4</v>
      </c>
      <c r="N20" s="15">
        <v>120</v>
      </c>
    </row>
    <row r="21" spans="1:14" x14ac:dyDescent="0.25">
      <c r="A21" s="9">
        <v>11</v>
      </c>
      <c r="B21" s="10" t="s">
        <v>22</v>
      </c>
      <c r="C21" s="17">
        <v>1</v>
      </c>
      <c r="D21" s="18">
        <v>1</v>
      </c>
      <c r="E21" s="19">
        <v>1</v>
      </c>
      <c r="F21" s="18">
        <v>1</v>
      </c>
      <c r="G21" s="19">
        <v>1</v>
      </c>
      <c r="H21" s="18">
        <v>1</v>
      </c>
      <c r="I21" s="49">
        <v>1</v>
      </c>
      <c r="J21" s="18">
        <v>1</v>
      </c>
      <c r="K21" s="19"/>
      <c r="L21" s="18"/>
      <c r="M21" s="14">
        <f t="shared" si="0"/>
        <v>4</v>
      </c>
      <c r="N21" s="15">
        <v>120</v>
      </c>
    </row>
    <row r="22" spans="1:14" ht="25.5" x14ac:dyDescent="0.25">
      <c r="A22" s="9">
        <v>12</v>
      </c>
      <c r="B22" s="10" t="s">
        <v>23</v>
      </c>
      <c r="C22" s="17">
        <v>2</v>
      </c>
      <c r="D22" s="18">
        <v>2</v>
      </c>
      <c r="E22" s="19">
        <v>2</v>
      </c>
      <c r="F22" s="18">
        <v>2</v>
      </c>
      <c r="G22" s="19">
        <v>3</v>
      </c>
      <c r="H22" s="18">
        <v>3</v>
      </c>
      <c r="I22" s="49">
        <v>3</v>
      </c>
      <c r="J22" s="18">
        <v>3</v>
      </c>
      <c r="K22" s="19">
        <v>4</v>
      </c>
      <c r="L22" s="18">
        <v>4</v>
      </c>
      <c r="M22" s="14">
        <f t="shared" si="0"/>
        <v>14</v>
      </c>
      <c r="N22" s="15">
        <v>420</v>
      </c>
    </row>
    <row r="23" spans="1:14" ht="25.5" x14ac:dyDescent="0.25">
      <c r="A23" s="9">
        <v>13</v>
      </c>
      <c r="B23" s="10" t="s">
        <v>24</v>
      </c>
      <c r="C23" s="17">
        <v>1</v>
      </c>
      <c r="D23" s="18">
        <v>1</v>
      </c>
      <c r="E23" s="19">
        <v>1</v>
      </c>
      <c r="F23" s="18">
        <v>1</v>
      </c>
      <c r="G23" s="19">
        <v>1</v>
      </c>
      <c r="H23" s="18">
        <v>1</v>
      </c>
      <c r="I23" s="49"/>
      <c r="J23" s="18"/>
      <c r="K23" s="19"/>
      <c r="L23" s="18"/>
      <c r="M23" s="14">
        <f t="shared" si="0"/>
        <v>3</v>
      </c>
      <c r="N23" s="15">
        <v>90</v>
      </c>
    </row>
    <row r="24" spans="1:14" ht="38.25" x14ac:dyDescent="0.25">
      <c r="A24" s="9">
        <v>14</v>
      </c>
      <c r="B24" s="10" t="s">
        <v>25</v>
      </c>
      <c r="C24" s="17">
        <v>3</v>
      </c>
      <c r="D24" s="18">
        <v>3</v>
      </c>
      <c r="E24" s="19">
        <v>3</v>
      </c>
      <c r="F24" s="18">
        <v>3</v>
      </c>
      <c r="G24" s="19">
        <v>3</v>
      </c>
      <c r="H24" s="18">
        <v>3</v>
      </c>
      <c r="I24" s="49">
        <v>3</v>
      </c>
      <c r="J24" s="18">
        <v>3</v>
      </c>
      <c r="K24" s="19">
        <v>3</v>
      </c>
      <c r="L24" s="18">
        <v>3</v>
      </c>
      <c r="M24" s="14">
        <f t="shared" si="0"/>
        <v>15</v>
      </c>
      <c r="N24" s="15">
        <v>450</v>
      </c>
    </row>
    <row r="25" spans="1:14" x14ac:dyDescent="0.25">
      <c r="A25" s="9">
        <v>15</v>
      </c>
      <c r="B25" s="16" t="s">
        <v>26</v>
      </c>
      <c r="C25" s="17">
        <v>1</v>
      </c>
      <c r="D25" s="18">
        <v>1</v>
      </c>
      <c r="E25" s="19"/>
      <c r="F25" s="18"/>
      <c r="G25" s="19"/>
      <c r="H25" s="18"/>
      <c r="I25" s="49"/>
      <c r="J25" s="18"/>
      <c r="K25" s="19"/>
      <c r="L25" s="18"/>
      <c r="M25" s="14">
        <f t="shared" si="0"/>
        <v>1</v>
      </c>
      <c r="N25" s="15">
        <v>30</v>
      </c>
    </row>
    <row r="26" spans="1:14" ht="15.75" thickBot="1" x14ac:dyDescent="0.3">
      <c r="A26" s="9">
        <v>16</v>
      </c>
      <c r="B26" s="16" t="s">
        <v>27</v>
      </c>
      <c r="C26" s="20">
        <v>1</v>
      </c>
      <c r="D26" s="21">
        <v>1</v>
      </c>
      <c r="E26" s="22">
        <v>1</v>
      </c>
      <c r="F26" s="21">
        <v>1</v>
      </c>
      <c r="G26" s="22">
        <v>1</v>
      </c>
      <c r="H26" s="21">
        <v>1</v>
      </c>
      <c r="I26" s="50">
        <v>1</v>
      </c>
      <c r="J26" s="21">
        <v>1</v>
      </c>
      <c r="K26" s="22">
        <v>1</v>
      </c>
      <c r="L26" s="21">
        <v>1</v>
      </c>
      <c r="M26" s="14">
        <f t="shared" si="0"/>
        <v>5</v>
      </c>
      <c r="N26" s="15">
        <v>150</v>
      </c>
    </row>
    <row r="27" spans="1:14" ht="15.75" x14ac:dyDescent="0.25">
      <c r="A27" s="116" t="s">
        <v>28</v>
      </c>
      <c r="B27" s="117"/>
      <c r="C27" s="23">
        <f t="shared" ref="C27:N27" si="1">SUM(C11:C26)</f>
        <v>22</v>
      </c>
      <c r="D27" s="23">
        <f t="shared" si="1"/>
        <v>22</v>
      </c>
      <c r="E27" s="23">
        <f t="shared" si="1"/>
        <v>21</v>
      </c>
      <c r="F27" s="23">
        <f t="shared" si="1"/>
        <v>21</v>
      </c>
      <c r="G27" s="23">
        <f t="shared" si="1"/>
        <v>22</v>
      </c>
      <c r="H27" s="23">
        <f t="shared" si="1"/>
        <v>22</v>
      </c>
      <c r="I27" s="23">
        <f t="shared" si="1"/>
        <v>20</v>
      </c>
      <c r="J27" s="23">
        <f t="shared" si="1"/>
        <v>20</v>
      </c>
      <c r="K27" s="23">
        <f t="shared" si="1"/>
        <v>18</v>
      </c>
      <c r="L27" s="23">
        <f t="shared" si="1"/>
        <v>18</v>
      </c>
      <c r="M27" s="24">
        <f t="shared" si="1"/>
        <v>103</v>
      </c>
      <c r="N27" s="25">
        <f t="shared" si="1"/>
        <v>3090</v>
      </c>
    </row>
    <row r="28" spans="1:14" ht="15.75" thickBot="1" x14ac:dyDescent="0.3">
      <c r="A28" s="118" t="s">
        <v>29</v>
      </c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19"/>
      <c r="N28" s="121"/>
    </row>
    <row r="29" spans="1:14" ht="30" x14ac:dyDescent="0.25">
      <c r="A29" s="26">
        <v>1</v>
      </c>
      <c r="B29" s="27" t="s">
        <v>38</v>
      </c>
      <c r="C29" s="28">
        <v>1</v>
      </c>
      <c r="D29" s="29">
        <v>1</v>
      </c>
      <c r="E29" s="28">
        <v>1</v>
      </c>
      <c r="F29" s="29">
        <v>1</v>
      </c>
      <c r="G29" s="28">
        <v>1</v>
      </c>
      <c r="H29" s="29">
        <v>1</v>
      </c>
      <c r="I29" s="28">
        <v>1</v>
      </c>
      <c r="J29" s="51">
        <v>1</v>
      </c>
      <c r="K29" s="28">
        <v>2</v>
      </c>
      <c r="L29" s="29">
        <v>2</v>
      </c>
      <c r="M29" s="30">
        <f>SUM(C29:L29)/2</f>
        <v>6</v>
      </c>
      <c r="N29" s="31">
        <v>180</v>
      </c>
    </row>
    <row r="30" spans="1:14" x14ac:dyDescent="0.25">
      <c r="A30" s="26">
        <v>2</v>
      </c>
      <c r="B30" s="32" t="s">
        <v>13</v>
      </c>
      <c r="C30" s="17">
        <v>1</v>
      </c>
      <c r="D30" s="18">
        <v>1</v>
      </c>
      <c r="E30" s="17">
        <v>1</v>
      </c>
      <c r="F30" s="18">
        <v>1</v>
      </c>
      <c r="G30" s="17">
        <v>1</v>
      </c>
      <c r="H30" s="18">
        <v>1</v>
      </c>
      <c r="I30" s="17">
        <v>1</v>
      </c>
      <c r="J30" s="52">
        <v>1</v>
      </c>
      <c r="K30" s="17">
        <v>2</v>
      </c>
      <c r="L30" s="18">
        <v>2</v>
      </c>
      <c r="M30" s="30">
        <f>SUM(C30:L30)/2</f>
        <v>6</v>
      </c>
      <c r="N30" s="31">
        <v>180</v>
      </c>
    </row>
    <row r="31" spans="1:14" ht="15.75" thickBot="1" x14ac:dyDescent="0.3">
      <c r="A31" s="26">
        <v>3</v>
      </c>
      <c r="B31" s="33" t="s">
        <v>30</v>
      </c>
      <c r="C31" s="20"/>
      <c r="D31" s="21"/>
      <c r="E31" s="20"/>
      <c r="F31" s="21"/>
      <c r="G31" s="20"/>
      <c r="H31" s="21"/>
      <c r="I31" s="20">
        <v>2</v>
      </c>
      <c r="J31" s="53">
        <v>2</v>
      </c>
      <c r="K31" s="20"/>
      <c r="L31" s="21"/>
      <c r="M31" s="30">
        <f>SUM(C31:L31)/2</f>
        <v>2</v>
      </c>
      <c r="N31" s="31">
        <v>60</v>
      </c>
    </row>
    <row r="32" spans="1:14" ht="15.75" x14ac:dyDescent="0.25">
      <c r="A32" s="122" t="s">
        <v>31</v>
      </c>
      <c r="B32" s="123"/>
      <c r="C32" s="34">
        <f>SUM(C29:C31)</f>
        <v>2</v>
      </c>
      <c r="D32" s="34">
        <f t="shared" ref="D32:L32" si="2">SUM(D29:D31)</f>
        <v>2</v>
      </c>
      <c r="E32" s="34">
        <f t="shared" si="2"/>
        <v>2</v>
      </c>
      <c r="F32" s="34">
        <f t="shared" si="2"/>
        <v>2</v>
      </c>
      <c r="G32" s="34">
        <f t="shared" si="2"/>
        <v>2</v>
      </c>
      <c r="H32" s="34">
        <f t="shared" si="2"/>
        <v>2</v>
      </c>
      <c r="I32" s="34">
        <f t="shared" si="2"/>
        <v>4</v>
      </c>
      <c r="J32" s="34">
        <f t="shared" si="2"/>
        <v>4</v>
      </c>
      <c r="K32" s="34">
        <f t="shared" si="2"/>
        <v>4</v>
      </c>
      <c r="L32" s="34">
        <f t="shared" si="2"/>
        <v>4</v>
      </c>
      <c r="M32" s="35">
        <f>SUM(M29:M31)</f>
        <v>14</v>
      </c>
      <c r="N32" s="36">
        <f>SUM(N29:N31)</f>
        <v>420</v>
      </c>
    </row>
    <row r="33" spans="1:14" ht="15.75" thickBot="1" x14ac:dyDescent="0.3">
      <c r="A33" s="124" t="s">
        <v>39</v>
      </c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5"/>
      <c r="N33" s="127"/>
    </row>
    <row r="34" spans="1:14" ht="26.25" x14ac:dyDescent="0.25">
      <c r="A34" s="26">
        <v>1</v>
      </c>
      <c r="B34" s="54" t="s">
        <v>60</v>
      </c>
      <c r="C34" s="55">
        <v>3</v>
      </c>
      <c r="D34" s="56">
        <v>3</v>
      </c>
      <c r="E34" s="57"/>
      <c r="F34" s="56"/>
      <c r="G34" s="55"/>
      <c r="H34" s="56"/>
      <c r="I34" s="55"/>
      <c r="J34" s="58"/>
      <c r="K34" s="55"/>
      <c r="L34" s="56"/>
      <c r="M34" s="59">
        <f t="shared" ref="M34:M39" si="3">SUM(C34:L34)/2</f>
        <v>3</v>
      </c>
      <c r="N34" s="60">
        <v>90</v>
      </c>
    </row>
    <row r="35" spans="1:14" ht="39" x14ac:dyDescent="0.25">
      <c r="A35" s="26">
        <v>2</v>
      </c>
      <c r="B35" s="102" t="s">
        <v>61</v>
      </c>
      <c r="C35" s="78">
        <v>1</v>
      </c>
      <c r="D35" s="79">
        <v>1</v>
      </c>
      <c r="E35" s="103">
        <v>1</v>
      </c>
      <c r="F35" s="79">
        <v>1</v>
      </c>
      <c r="G35" s="78">
        <v>1</v>
      </c>
      <c r="H35" s="79">
        <v>1</v>
      </c>
      <c r="I35" s="78">
        <v>1</v>
      </c>
      <c r="J35" s="80">
        <v>1</v>
      </c>
      <c r="K35" s="78">
        <v>2</v>
      </c>
      <c r="L35" s="79"/>
      <c r="M35" s="59">
        <f t="shared" si="3"/>
        <v>5</v>
      </c>
      <c r="N35" s="60">
        <v>150</v>
      </c>
    </row>
    <row r="36" spans="1:14" x14ac:dyDescent="0.25">
      <c r="A36" s="26">
        <v>3</v>
      </c>
      <c r="B36" s="61" t="s">
        <v>40</v>
      </c>
      <c r="C36" s="62">
        <v>2</v>
      </c>
      <c r="D36" s="63">
        <v>2</v>
      </c>
      <c r="E36" s="64"/>
      <c r="F36" s="63"/>
      <c r="G36" s="62"/>
      <c r="H36" s="63"/>
      <c r="I36" s="62"/>
      <c r="J36" s="65"/>
      <c r="K36" s="62"/>
      <c r="L36" s="63"/>
      <c r="M36" s="59">
        <f t="shared" si="3"/>
        <v>2</v>
      </c>
      <c r="N36" s="60">
        <v>60</v>
      </c>
    </row>
    <row r="37" spans="1:14" x14ac:dyDescent="0.25">
      <c r="A37" s="26">
        <v>4</v>
      </c>
      <c r="B37" s="68" t="s">
        <v>62</v>
      </c>
      <c r="C37" s="62"/>
      <c r="D37" s="63"/>
      <c r="E37" s="64">
        <v>1</v>
      </c>
      <c r="F37" s="63">
        <v>1</v>
      </c>
      <c r="G37" s="67">
        <v>2</v>
      </c>
      <c r="H37" s="63">
        <v>2</v>
      </c>
      <c r="I37" s="62">
        <v>2</v>
      </c>
      <c r="J37" s="65">
        <v>2</v>
      </c>
      <c r="K37" s="62"/>
      <c r="L37" s="63"/>
      <c r="M37" s="59">
        <f t="shared" si="3"/>
        <v>5</v>
      </c>
      <c r="N37" s="60">
        <v>150</v>
      </c>
    </row>
    <row r="38" spans="1:14" x14ac:dyDescent="0.25">
      <c r="A38" s="26">
        <v>5</v>
      </c>
      <c r="B38" s="40" t="s">
        <v>63</v>
      </c>
      <c r="C38" s="62">
        <v>1</v>
      </c>
      <c r="D38" s="63">
        <v>1</v>
      </c>
      <c r="E38" s="64">
        <v>1</v>
      </c>
      <c r="F38" s="63">
        <v>1</v>
      </c>
      <c r="G38" s="65">
        <v>1</v>
      </c>
      <c r="H38" s="63">
        <v>1</v>
      </c>
      <c r="I38" s="62">
        <v>2</v>
      </c>
      <c r="J38" s="65"/>
      <c r="K38" s="62"/>
      <c r="L38" s="63"/>
      <c r="M38" s="59">
        <f t="shared" si="3"/>
        <v>4</v>
      </c>
      <c r="N38" s="60">
        <v>120</v>
      </c>
    </row>
    <row r="39" spans="1:14" x14ac:dyDescent="0.25">
      <c r="A39" s="26">
        <v>6</v>
      </c>
      <c r="B39" s="68" t="s">
        <v>41</v>
      </c>
      <c r="C39" s="62"/>
      <c r="D39" s="63"/>
      <c r="E39" s="64">
        <v>2</v>
      </c>
      <c r="F39" s="63">
        <v>2</v>
      </c>
      <c r="G39" s="62">
        <v>2</v>
      </c>
      <c r="H39" s="63">
        <v>2</v>
      </c>
      <c r="I39" s="62">
        <v>1</v>
      </c>
      <c r="J39" s="65">
        <v>1</v>
      </c>
      <c r="K39" s="62">
        <v>2</v>
      </c>
      <c r="L39" s="63"/>
      <c r="M39" s="59">
        <f t="shared" si="3"/>
        <v>6</v>
      </c>
      <c r="N39" s="60">
        <v>180</v>
      </c>
    </row>
    <row r="40" spans="1:14" ht="15.75" x14ac:dyDescent="0.25">
      <c r="A40" s="128" t="s">
        <v>31</v>
      </c>
      <c r="B40" s="129"/>
      <c r="C40" s="69">
        <f t="shared" ref="C40:N40" si="4">SUM(C34:C39)</f>
        <v>7</v>
      </c>
      <c r="D40" s="69">
        <f t="shared" si="4"/>
        <v>7</v>
      </c>
      <c r="E40" s="69">
        <f t="shared" si="4"/>
        <v>5</v>
      </c>
      <c r="F40" s="69">
        <f t="shared" si="4"/>
        <v>5</v>
      </c>
      <c r="G40" s="69">
        <f t="shared" si="4"/>
        <v>6</v>
      </c>
      <c r="H40" s="69">
        <f t="shared" si="4"/>
        <v>6</v>
      </c>
      <c r="I40" s="69">
        <f t="shared" si="4"/>
        <v>6</v>
      </c>
      <c r="J40" s="69">
        <f t="shared" si="4"/>
        <v>4</v>
      </c>
      <c r="K40" s="69">
        <f t="shared" si="4"/>
        <v>4</v>
      </c>
      <c r="L40" s="69">
        <f t="shared" si="4"/>
        <v>0</v>
      </c>
      <c r="M40" s="70">
        <f t="shared" si="4"/>
        <v>25</v>
      </c>
      <c r="N40" s="70">
        <f t="shared" si="4"/>
        <v>750</v>
      </c>
    </row>
    <row r="41" spans="1:14" ht="15.75" thickBot="1" x14ac:dyDescent="0.3">
      <c r="A41" s="130" t="s">
        <v>42</v>
      </c>
      <c r="B41" s="131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1"/>
      <c r="N41" s="133"/>
    </row>
    <row r="42" spans="1:14" x14ac:dyDescent="0.25">
      <c r="A42" s="71">
        <v>1</v>
      </c>
      <c r="B42" s="61" t="s">
        <v>64</v>
      </c>
      <c r="C42" s="72"/>
      <c r="D42" s="73"/>
      <c r="E42" s="55">
        <v>2</v>
      </c>
      <c r="F42" s="56">
        <v>2</v>
      </c>
      <c r="G42" s="55">
        <v>2</v>
      </c>
      <c r="H42" s="56">
        <v>2</v>
      </c>
      <c r="I42" s="55">
        <v>3</v>
      </c>
      <c r="J42" s="58">
        <v>3</v>
      </c>
      <c r="K42" s="55">
        <v>4</v>
      </c>
      <c r="L42" s="56"/>
      <c r="M42" s="74">
        <f>SUM(C42:L42)/2</f>
        <v>9</v>
      </c>
      <c r="N42" s="75">
        <v>270</v>
      </c>
    </row>
    <row r="43" spans="1:14" x14ac:dyDescent="0.25">
      <c r="A43" s="71">
        <v>2</v>
      </c>
      <c r="B43" s="68" t="s">
        <v>65</v>
      </c>
      <c r="C43" s="76">
        <v>1</v>
      </c>
      <c r="D43" s="77">
        <v>1</v>
      </c>
      <c r="E43" s="78">
        <v>1</v>
      </c>
      <c r="F43" s="79">
        <v>1</v>
      </c>
      <c r="G43" s="78">
        <v>1</v>
      </c>
      <c r="H43" s="79">
        <v>1</v>
      </c>
      <c r="I43" s="62"/>
      <c r="J43" s="80"/>
      <c r="K43" s="78"/>
      <c r="L43" s="79"/>
      <c r="M43" s="74">
        <f>SUM(C43:L43)/2</f>
        <v>3</v>
      </c>
      <c r="N43" s="75">
        <v>90</v>
      </c>
    </row>
    <row r="44" spans="1:14" x14ac:dyDescent="0.25">
      <c r="A44" s="71">
        <v>3</v>
      </c>
      <c r="B44" s="40" t="s">
        <v>66</v>
      </c>
      <c r="C44" s="76">
        <v>4</v>
      </c>
      <c r="D44" s="77">
        <v>4</v>
      </c>
      <c r="E44" s="78">
        <v>2</v>
      </c>
      <c r="F44" s="79">
        <v>2</v>
      </c>
      <c r="G44" s="78">
        <v>2</v>
      </c>
      <c r="H44" s="79">
        <v>2</v>
      </c>
      <c r="I44" s="80">
        <v>2</v>
      </c>
      <c r="J44" s="80">
        <v>2</v>
      </c>
      <c r="K44" s="78">
        <v>2</v>
      </c>
      <c r="L44" s="79"/>
      <c r="M44" s="74">
        <f>SUM(C44:L44)/2</f>
        <v>11</v>
      </c>
      <c r="N44" s="75">
        <v>330</v>
      </c>
    </row>
    <row r="45" spans="1:14" x14ac:dyDescent="0.25">
      <c r="A45" s="26">
        <v>5</v>
      </c>
      <c r="B45" s="66" t="s">
        <v>67</v>
      </c>
      <c r="C45" s="81"/>
      <c r="D45" s="63"/>
      <c r="E45" s="62">
        <v>2</v>
      </c>
      <c r="F45" s="63">
        <v>2</v>
      </c>
      <c r="G45" s="62">
        <v>2</v>
      </c>
      <c r="H45" s="63">
        <v>2</v>
      </c>
      <c r="I45" s="65"/>
      <c r="J45" s="65"/>
      <c r="K45" s="62"/>
      <c r="L45" s="63"/>
      <c r="M45" s="74">
        <f>SUM(C45:L45)/2</f>
        <v>4</v>
      </c>
      <c r="N45" s="75">
        <v>120</v>
      </c>
    </row>
    <row r="46" spans="1:14" x14ac:dyDescent="0.25">
      <c r="A46" s="108" t="s">
        <v>31</v>
      </c>
      <c r="B46" s="109"/>
      <c r="C46" s="82">
        <f t="shared" ref="C46:N46" si="5">SUM(C42:C45)</f>
        <v>5</v>
      </c>
      <c r="D46" s="82">
        <f t="shared" si="5"/>
        <v>5</v>
      </c>
      <c r="E46" s="82">
        <f t="shared" si="5"/>
        <v>7</v>
      </c>
      <c r="F46" s="82">
        <f t="shared" si="5"/>
        <v>7</v>
      </c>
      <c r="G46" s="82">
        <f t="shared" si="5"/>
        <v>7</v>
      </c>
      <c r="H46" s="82">
        <f t="shared" si="5"/>
        <v>7</v>
      </c>
      <c r="I46" s="82">
        <f t="shared" si="5"/>
        <v>5</v>
      </c>
      <c r="J46" s="82">
        <f t="shared" si="5"/>
        <v>5</v>
      </c>
      <c r="K46" s="82">
        <f t="shared" si="5"/>
        <v>6</v>
      </c>
      <c r="L46" s="82">
        <f t="shared" si="5"/>
        <v>0</v>
      </c>
      <c r="M46" s="74">
        <f t="shared" si="5"/>
        <v>27</v>
      </c>
      <c r="N46" s="74">
        <f t="shared" si="5"/>
        <v>810</v>
      </c>
    </row>
    <row r="47" spans="1:14" ht="15.75" x14ac:dyDescent="0.25">
      <c r="A47" s="104" t="s">
        <v>43</v>
      </c>
      <c r="B47" s="105"/>
      <c r="C47" s="83">
        <f t="shared" ref="C47:N47" si="6">SUM(C40+C46)</f>
        <v>12</v>
      </c>
      <c r="D47" s="83">
        <f t="shared" si="6"/>
        <v>12</v>
      </c>
      <c r="E47" s="83">
        <f t="shared" si="6"/>
        <v>12</v>
      </c>
      <c r="F47" s="83">
        <f t="shared" si="6"/>
        <v>12</v>
      </c>
      <c r="G47" s="83">
        <f t="shared" si="6"/>
        <v>13</v>
      </c>
      <c r="H47" s="83">
        <f t="shared" si="6"/>
        <v>13</v>
      </c>
      <c r="I47" s="83">
        <f t="shared" si="6"/>
        <v>11</v>
      </c>
      <c r="J47" s="83">
        <f t="shared" si="6"/>
        <v>9</v>
      </c>
      <c r="K47" s="83">
        <f t="shared" si="6"/>
        <v>10</v>
      </c>
      <c r="L47" s="83">
        <f t="shared" si="6"/>
        <v>0</v>
      </c>
      <c r="M47" s="84">
        <f t="shared" si="6"/>
        <v>52</v>
      </c>
      <c r="N47" s="84">
        <f t="shared" si="6"/>
        <v>1560</v>
      </c>
    </row>
    <row r="48" spans="1:14" ht="48" customHeight="1" x14ac:dyDescent="0.25">
      <c r="A48" s="112" t="s">
        <v>32</v>
      </c>
      <c r="B48" s="113"/>
      <c r="C48" s="37">
        <f t="shared" ref="C48:L48" si="7">C27+C32+C47</f>
        <v>36</v>
      </c>
      <c r="D48" s="37">
        <f t="shared" si="7"/>
        <v>36</v>
      </c>
      <c r="E48" s="37">
        <f t="shared" si="7"/>
        <v>35</v>
      </c>
      <c r="F48" s="37">
        <f t="shared" si="7"/>
        <v>35</v>
      </c>
      <c r="G48" s="37">
        <f t="shared" si="7"/>
        <v>37</v>
      </c>
      <c r="H48" s="37">
        <f t="shared" si="7"/>
        <v>37</v>
      </c>
      <c r="I48" s="37">
        <f t="shared" si="7"/>
        <v>35</v>
      </c>
      <c r="J48" s="37">
        <f t="shared" si="7"/>
        <v>33</v>
      </c>
      <c r="K48" s="37">
        <f t="shared" si="7"/>
        <v>32</v>
      </c>
      <c r="L48" s="37">
        <f t="shared" si="7"/>
        <v>22</v>
      </c>
      <c r="M48" s="38">
        <f>M27+M40+M46+M32</f>
        <v>169</v>
      </c>
      <c r="N48" s="38">
        <f>N27+N40+N46+N32</f>
        <v>5070</v>
      </c>
    </row>
    <row r="49" spans="1:14" x14ac:dyDescent="0.25">
      <c r="A49" s="39">
        <v>1</v>
      </c>
      <c r="B49" s="40" t="s">
        <v>33</v>
      </c>
      <c r="C49" s="41">
        <v>2</v>
      </c>
      <c r="D49" s="41">
        <v>2</v>
      </c>
      <c r="E49" s="41">
        <v>2</v>
      </c>
      <c r="F49" s="41">
        <v>2</v>
      </c>
      <c r="G49" s="41">
        <v>2</v>
      </c>
      <c r="H49" s="41">
        <v>2</v>
      </c>
      <c r="I49" s="41">
        <v>2</v>
      </c>
      <c r="J49" s="41">
        <v>2</v>
      </c>
      <c r="K49" s="41">
        <v>2</v>
      </c>
      <c r="L49" s="41">
        <v>2</v>
      </c>
      <c r="M49" s="42">
        <f>SUM(C49:L49,)/2</f>
        <v>10</v>
      </c>
      <c r="N49" s="42"/>
    </row>
    <row r="50" spans="1:14" ht="25.5" x14ac:dyDescent="0.25">
      <c r="A50" s="39">
        <v>2</v>
      </c>
      <c r="B50" s="40" t="s">
        <v>44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>
        <v>10</v>
      </c>
      <c r="N50" s="42"/>
    </row>
    <row r="51" spans="1:14" x14ac:dyDescent="0.25">
      <c r="A51" s="2" t="s">
        <v>34</v>
      </c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6"/>
    </row>
    <row r="52" spans="1:14" ht="15.75" thickBot="1" x14ac:dyDescent="0.3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</row>
    <row r="53" spans="1:14" ht="15.75" thickBot="1" x14ac:dyDescent="0.3">
      <c r="A53" s="2"/>
      <c r="B53" s="85" t="s">
        <v>45</v>
      </c>
      <c r="C53" s="86" t="s">
        <v>46</v>
      </c>
      <c r="D53" s="87" t="s">
        <v>47</v>
      </c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5">
      <c r="A54" s="2"/>
      <c r="B54" s="88" t="s">
        <v>48</v>
      </c>
      <c r="C54" s="89"/>
      <c r="D54" s="90">
        <f>C54*40</f>
        <v>0</v>
      </c>
      <c r="E54" s="2"/>
      <c r="F54" s="2"/>
      <c r="G54" s="2"/>
      <c r="H54" s="2"/>
      <c r="I54" s="2"/>
      <c r="J54" s="2"/>
      <c r="K54" s="91"/>
      <c r="L54" s="2"/>
      <c r="M54" s="2"/>
      <c r="N54" s="2"/>
    </row>
    <row r="55" spans="1:14" x14ac:dyDescent="0.25">
      <c r="A55" s="2"/>
      <c r="B55" s="92" t="s">
        <v>49</v>
      </c>
      <c r="C55" s="93"/>
      <c r="D55" s="94">
        <f>C55*40</f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5">
      <c r="A56" s="2"/>
      <c r="B56" s="92" t="s">
        <v>50</v>
      </c>
      <c r="C56" s="93">
        <v>4</v>
      </c>
      <c r="D56" s="94">
        <f>C56*35</f>
        <v>140</v>
      </c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5">
      <c r="A57" s="2"/>
      <c r="B57" s="95" t="s">
        <v>51</v>
      </c>
      <c r="C57" s="93">
        <v>4</v>
      </c>
      <c r="D57" s="94">
        <f>C57*35</f>
        <v>140</v>
      </c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5">
      <c r="A58" s="2"/>
      <c r="B58" s="95" t="s">
        <v>52</v>
      </c>
      <c r="C58" s="93">
        <v>0</v>
      </c>
      <c r="D58" s="94">
        <f>C58*40</f>
        <v>0</v>
      </c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5.75" thickBot="1" x14ac:dyDescent="0.3">
      <c r="A59" s="2"/>
      <c r="B59" s="96" t="s">
        <v>53</v>
      </c>
      <c r="C59" s="97">
        <f>SUM(C54:C58)</f>
        <v>8</v>
      </c>
      <c r="D59" s="98">
        <f>SUM(D54:D58)</f>
        <v>280</v>
      </c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25">
      <c r="A60" s="106" t="s">
        <v>54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1" spans="1:14" x14ac:dyDescent="0.25">
      <c r="A61" s="106" t="s">
        <v>55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</row>
    <row r="62" spans="1:14" x14ac:dyDescent="0.25">
      <c r="A62" s="114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4" x14ac:dyDescent="0.25">
      <c r="A63" s="99"/>
      <c r="B63" s="100" t="s">
        <v>56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</row>
    <row r="64" spans="1:14" x14ac:dyDescent="0.25">
      <c r="A64" s="99"/>
      <c r="B64" s="99" t="s">
        <v>68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</row>
    <row r="65" spans="1:14" x14ac:dyDescent="0.25">
      <c r="A65" s="99"/>
      <c r="B65" s="99" t="s">
        <v>69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</row>
    <row r="66" spans="1:14" x14ac:dyDescent="0.25">
      <c r="A66" s="99"/>
      <c r="B66" s="99" t="s">
        <v>70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</row>
    <row r="67" spans="1:14" x14ac:dyDescent="0.2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</row>
  </sheetData>
  <mergeCells count="25">
    <mergeCell ref="A4:B4"/>
    <mergeCell ref="A7:A9"/>
    <mergeCell ref="B7:B9"/>
    <mergeCell ref="C7:L7"/>
    <mergeCell ref="A10:N10"/>
    <mergeCell ref="M7:M9"/>
    <mergeCell ref="N7:N9"/>
    <mergeCell ref="C8:D8"/>
    <mergeCell ref="E8:F8"/>
    <mergeCell ref="G8:H8"/>
    <mergeCell ref="I8:J8"/>
    <mergeCell ref="K8:L8"/>
    <mergeCell ref="A62:N62"/>
    <mergeCell ref="A27:B27"/>
    <mergeCell ref="A28:N28"/>
    <mergeCell ref="A32:B32"/>
    <mergeCell ref="A33:N33"/>
    <mergeCell ref="A40:B40"/>
    <mergeCell ref="A41:N41"/>
    <mergeCell ref="A47:B47"/>
    <mergeCell ref="A61:N61"/>
    <mergeCell ref="A46:B46"/>
    <mergeCell ref="A52:N52"/>
    <mergeCell ref="A60:N60"/>
    <mergeCell ref="A48:B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 Sybilski</dc:creator>
  <cp:lastModifiedBy>Mateusz Sybilski</cp:lastModifiedBy>
  <dcterms:created xsi:type="dcterms:W3CDTF">2019-08-26T13:39:53Z</dcterms:created>
  <dcterms:modified xsi:type="dcterms:W3CDTF">2019-08-26T14:28:31Z</dcterms:modified>
</cp:coreProperties>
</file>