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Sybilski\Desktop\szkola\plan nauczania\Nowy folder\"/>
    </mc:Choice>
  </mc:AlternateContent>
  <xr:revisionPtr revIDLastSave="0" documentId="13_ncr:1_{A1C8D79E-7287-44B7-95B4-32A201063A09}" xr6:coauthVersionLast="43" xr6:coauthVersionMax="43" xr10:uidLastSave="{00000000-0000-0000-0000-000000000000}"/>
  <bookViews>
    <workbookView xWindow="33810" yWindow="1755" windowWidth="19200" windowHeight="11385" xr2:uid="{D340F922-ABE3-46B6-9DAA-1A076C562B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D60" i="1"/>
  <c r="D59" i="1"/>
  <c r="D58" i="1"/>
  <c r="D57" i="1"/>
  <c r="D56" i="1"/>
  <c r="D61" i="1" s="1"/>
  <c r="M51" i="1"/>
  <c r="L48" i="1"/>
  <c r="K48" i="1"/>
  <c r="J48" i="1"/>
  <c r="I48" i="1"/>
  <c r="H48" i="1"/>
  <c r="G48" i="1"/>
  <c r="F48" i="1"/>
  <c r="E48" i="1"/>
  <c r="D48" i="1"/>
  <c r="C48" i="1"/>
  <c r="M47" i="1"/>
  <c r="M46" i="1"/>
  <c r="M45" i="1"/>
  <c r="M44" i="1"/>
  <c r="M43" i="1"/>
  <c r="M42" i="1"/>
  <c r="M48" i="1" s="1"/>
  <c r="L40" i="1"/>
  <c r="L49" i="1" s="1"/>
  <c r="K40" i="1"/>
  <c r="K49" i="1" s="1"/>
  <c r="J40" i="1"/>
  <c r="J49" i="1" s="1"/>
  <c r="I40" i="1"/>
  <c r="I49" i="1" s="1"/>
  <c r="H40" i="1"/>
  <c r="H49" i="1" s="1"/>
  <c r="G40" i="1"/>
  <c r="G49" i="1" s="1"/>
  <c r="F40" i="1"/>
  <c r="F49" i="1" s="1"/>
  <c r="E40" i="1"/>
  <c r="E49" i="1" s="1"/>
  <c r="D40" i="1"/>
  <c r="D49" i="1" s="1"/>
  <c r="C40" i="1"/>
  <c r="M40" i="1" s="1"/>
  <c r="M49" i="1" s="1"/>
  <c r="M39" i="1"/>
  <c r="M38" i="1"/>
  <c r="M37" i="1"/>
  <c r="M36" i="1"/>
  <c r="M35" i="1"/>
  <c r="M34" i="1"/>
  <c r="L32" i="1"/>
  <c r="K32" i="1"/>
  <c r="J32" i="1"/>
  <c r="I32" i="1"/>
  <c r="H32" i="1"/>
  <c r="G32" i="1"/>
  <c r="F32" i="1"/>
  <c r="E32" i="1"/>
  <c r="D32" i="1"/>
  <c r="C32" i="1"/>
  <c r="M31" i="1"/>
  <c r="M30" i="1"/>
  <c r="N32" i="1"/>
  <c r="M29" i="1"/>
  <c r="M32" i="1" s="1"/>
  <c r="L27" i="1"/>
  <c r="K27" i="1"/>
  <c r="J27" i="1"/>
  <c r="J50" i="1" s="1"/>
  <c r="I27" i="1"/>
  <c r="I50" i="1" s="1"/>
  <c r="H27" i="1"/>
  <c r="G27" i="1"/>
  <c r="F27" i="1"/>
  <c r="F50" i="1" s="1"/>
  <c r="E27" i="1"/>
  <c r="E50" i="1" s="1"/>
  <c r="D27" i="1"/>
  <c r="C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N27" i="1" s="1"/>
  <c r="M11" i="1"/>
  <c r="G50" i="1" l="1"/>
  <c r="K50" i="1"/>
  <c r="D50" i="1"/>
  <c r="H50" i="1"/>
  <c r="L50" i="1"/>
  <c r="N40" i="1"/>
  <c r="M27" i="1"/>
  <c r="M50" i="1" s="1"/>
  <c r="C49" i="1"/>
  <c r="C50" i="1" s="1"/>
  <c r="N49" i="1" l="1"/>
  <c r="N50" i="1"/>
</calcChain>
</file>

<file path=xl/sharedStrings.xml><?xml version="1.0" encoding="utf-8"?>
<sst xmlns="http://schemas.openxmlformats.org/spreadsheetml/2006/main" count="83" uniqueCount="73">
  <si>
    <t>Lp</t>
  </si>
  <si>
    <t>Obowiązkowe zajęcia edukacyjne</t>
  </si>
  <si>
    <t>Klasa</t>
  </si>
  <si>
    <t>Liczba godzin tygodniowo 
w czteroletnim okresie nauczania</t>
  </si>
  <si>
    <t>Liczba godzin w czteroletnim okresie nauczania</t>
  </si>
  <si>
    <t>I</t>
  </si>
  <si>
    <t>II</t>
  </si>
  <si>
    <t>III</t>
  </si>
  <si>
    <t>IV</t>
  </si>
  <si>
    <t>I semestr</t>
  </si>
  <si>
    <t>II semestr</t>
  </si>
  <si>
    <t>Przedmioty ogólnokształcące</t>
  </si>
  <si>
    <t>Język polski</t>
  </si>
  <si>
    <t>Język angielski</t>
  </si>
  <si>
    <t>Język niemiecki/rosyjski</t>
  </si>
  <si>
    <t>Plastyka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</si>
  <si>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</si>
  <si>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</si>
  <si>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</si>
  <si>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</si>
  <si>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</si>
  <si>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</si>
  <si>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</si>
  <si>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</si>
  <si>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</si>
  <si>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</si>
  <si>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</si>
  <si>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</si>
  <si>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</si>
  <si>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</si>
  <si>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Historia i społecz. - przedm. uzupełniający</t>
  </si>
  <si>
    <t>Łączna liczba godzin</t>
  </si>
  <si>
    <t>Tygodniowy wymiar godzin obowiązkowych zajęć edukacyjnych</t>
  </si>
  <si>
    <t>Religia</t>
  </si>
  <si>
    <r>
      <rPr>
        <vertAlign val="superscript"/>
        <sz val="10"/>
        <rFont val="Arial"/>
        <family val="2"/>
        <charset val="238"/>
      </rPr>
      <t>/1/</t>
    </r>
    <r>
      <rPr>
        <sz val="11"/>
        <color theme="1"/>
        <rFont val="Calibri"/>
        <family val="2"/>
        <charset val="238"/>
        <scheme val="minor"/>
      </rPr>
      <t xml:space="preserve"> (do celów obliczeniowych przyjęto 30 tygodni w ciągu jednego roku szkolnego)</t>
    </r>
  </si>
  <si>
    <t xml:space="preserve">Szkolny plan nauczania pięcioletniego TECHNIKUM </t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</si>
  <si>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5</t>
    </r>
    <r>
      <rPr>
        <sz val="12"/>
        <rFont val="Arial"/>
        <family val="2"/>
        <charset val="238"/>
      </rPr>
      <t>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</si>
  <si>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hotelarstwa: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422402</t>
    </r>
  </si>
  <si>
    <t>Podbudowa progr.: szkoła podstawowa</t>
  </si>
  <si>
    <t>V</t>
  </si>
  <si>
    <t>Iisemestr</t>
  </si>
  <si>
    <t>geografia</t>
  </si>
  <si>
    <t>Przedmioty w kształceniu zawodowym teoretycznym</t>
  </si>
  <si>
    <t xml:space="preserve">Podstawy hotelarstwa </t>
  </si>
  <si>
    <t>BHP</t>
  </si>
  <si>
    <t>Organizacja pracy służby pięter</t>
  </si>
  <si>
    <t>Podstawy działalności gospodarczej z elementami marketingu</t>
  </si>
  <si>
    <t xml:space="preserve">Rezerwacja usług hotelarskich </t>
  </si>
  <si>
    <t>Język obcy zawodowy</t>
  </si>
  <si>
    <t>Przedmioty w kształceniu zawodowym  praktycznym</t>
  </si>
  <si>
    <t xml:space="preserve">Obsługa gościa w recepcji </t>
  </si>
  <si>
    <t xml:space="preserve">Obsługi konsumenta </t>
  </si>
  <si>
    <t>Usługi dodatkowe w hotelarstwie, kultura zawodu</t>
  </si>
  <si>
    <t xml:space="preserve">Usługi żywieniowe w hotelarstwie </t>
  </si>
  <si>
    <t>Pracownia informatyczna</t>
  </si>
  <si>
    <t>Pracownia służby pięter</t>
  </si>
  <si>
    <t>Łączna liczba godzin kształcenia zawodowego</t>
  </si>
  <si>
    <t xml:space="preserve">doradztwo zawodowe 10 godzin w ciągu całego cyklu nauczania </t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</si>
  <si>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</si>
  <si>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</si>
  <si>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</si>
  <si>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</si>
  <si>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</si>
  <si>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</si>
  <si>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</si>
  <si>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>kl. V - zgodnie z podstawą programową</t>
  </si>
  <si>
    <t xml:space="preserve">Razem </t>
  </si>
  <si>
    <t>Egzamin potwierdzający pierwszą kwalifikację (K1) odbywa się pod koniec klasy IV</t>
  </si>
  <si>
    <t>Egzamin potwierdzający drugą kwalifikację (K2) odbywa się pod koniec I semestru klasy V</t>
  </si>
  <si>
    <t>Liczba tygodni przeznaczonych na realizację praktyk zawodowych: 8 tygodni (280 godzin).</t>
  </si>
  <si>
    <t xml:space="preserve">podstawa programowa 2019 -  2019/2020, 2020/2021, 2021/2022, 2022/2023 oraz 2023/2024 </t>
  </si>
  <si>
    <t xml:space="preserve">kwalifikacje  HGT.03. Obsługa gości w obiekcie świadczącym usługi hotelarskie </t>
  </si>
  <si>
    <t xml:space="preserve">kwalifikacje HGT.06. Realizacja usług w recepcji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</si>
</sst>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C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10" fillId="2" borderId="7" xfId="1" applyFont="1" applyFill="1" applyBorder="1" applyAlignment="1">
      <alignment horizontal="center" textRotation="90"/>
    </xf>
    <xf numFmtId="0" fontId="10" fillId="2" borderId="8" xfId="1" applyFont="1" applyFill="1" applyBorder="1" applyAlignment="1">
      <alignment horizontal="center" textRotation="90"/>
    </xf>
    <xf numFmtId="0" fontId="1" fillId="4" borderId="1" xfId="1" applyFill="1" applyBorder="1" applyAlignment="1">
      <alignment horizontal="center" vertical="center"/>
    </xf>
    <xf numFmtId="0" fontId="1" fillId="4" borderId="13" xfId="1" applyFill="1" applyBorder="1" applyAlignment="1">
      <alignment vertical="center" wrapText="1"/>
    </xf>
    <xf numFmtId="0" fontId="1" fillId="4" borderId="14" xfId="1" applyFill="1" applyBorder="1" applyAlignment="1" applyProtection="1">
      <alignment horizontal="center" vertical="center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6" xfId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>
      <alignment vertical="center" wrapText="1"/>
    </xf>
    <xf numFmtId="0" fontId="1" fillId="4" borderId="17" xfId="1" applyFill="1" applyBorder="1" applyAlignment="1" applyProtection="1">
      <alignment horizontal="center" vertical="center"/>
      <protection locked="0"/>
    </xf>
    <xf numFmtId="0" fontId="1" fillId="4" borderId="13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" fillId="4" borderId="19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4" borderId="23" xfId="1" applyFont="1" applyFill="1" applyBorder="1" applyAlignment="1" applyProtection="1">
      <alignment vertical="center" wrapText="1"/>
      <protection locked="0"/>
    </xf>
    <xf numFmtId="0" fontId="1" fillId="4" borderId="14" xfId="1" applyFill="1" applyBorder="1" applyAlignment="1" applyProtection="1">
      <alignment horizontal="center"/>
      <protection locked="0"/>
    </xf>
    <xf numFmtId="0" fontId="1" fillId="4" borderId="15" xfId="1" applyFill="1" applyBorder="1" applyAlignment="1" applyProtection="1">
      <alignment horizontal="center"/>
      <protection locked="0"/>
    </xf>
    <xf numFmtId="0" fontId="9" fillId="5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 applyProtection="1">
      <alignment vertical="center" wrapText="1"/>
      <protection locked="0"/>
    </xf>
    <xf numFmtId="0" fontId="1" fillId="4" borderId="13" xfId="1" applyFill="1" applyBorder="1" applyAlignment="1" applyProtection="1">
      <alignment vertical="center" wrapText="1"/>
      <protection locked="0"/>
    </xf>
    <xf numFmtId="0" fontId="9" fillId="5" borderId="9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left" vertical="center" wrapText="1"/>
    </xf>
    <xf numFmtId="0" fontId="1" fillId="8" borderId="1" xfId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" fillId="4" borderId="0" xfId="1" applyFill="1" applyAlignment="1">
      <alignment vertical="center"/>
    </xf>
    <xf numFmtId="0" fontId="9" fillId="0" borderId="0" xfId="1" applyFont="1"/>
    <xf numFmtId="0" fontId="12" fillId="0" borderId="0" xfId="1" applyFont="1"/>
    <xf numFmtId="0" fontId="1" fillId="4" borderId="27" xfId="1" applyFill="1" applyBorder="1" applyAlignment="1" applyProtection="1">
      <alignment horizontal="center" vertical="center"/>
      <protection locked="0"/>
    </xf>
    <xf numFmtId="0" fontId="1" fillId="4" borderId="28" xfId="1" applyFill="1" applyBorder="1" applyAlignment="1" applyProtection="1">
      <alignment horizontal="center" vertical="center"/>
      <protection locked="0"/>
    </xf>
    <xf numFmtId="0" fontId="1" fillId="4" borderId="29" xfId="1" applyFill="1" applyBorder="1" applyAlignment="1" applyProtection="1">
      <alignment horizontal="center" vertical="center"/>
      <protection locked="0"/>
    </xf>
    <xf numFmtId="0" fontId="1" fillId="4" borderId="30" xfId="1" applyFill="1" applyBorder="1" applyAlignment="1" applyProtection="1">
      <alignment horizontal="center"/>
      <protection locked="0"/>
    </xf>
    <xf numFmtId="0" fontId="1" fillId="4" borderId="21" xfId="1" applyFill="1" applyBorder="1" applyAlignment="1" applyProtection="1">
      <alignment horizontal="center" vertical="center"/>
      <protection locked="0"/>
    </xf>
    <xf numFmtId="0" fontId="1" fillId="4" borderId="31" xfId="1" applyFill="1" applyBorder="1" applyAlignment="1" applyProtection="1">
      <alignment horizontal="center" vertical="center"/>
      <protection locked="0"/>
    </xf>
    <xf numFmtId="0" fontId="1" fillId="8" borderId="1" xfId="1" applyFill="1" applyBorder="1" applyAlignment="1" applyProtection="1">
      <alignment wrapText="1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9" fillId="9" borderId="4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1" fillId="8" borderId="13" xfId="0" applyFont="1" applyFill="1" applyBorder="1"/>
    <xf numFmtId="0" fontId="1" fillId="0" borderId="17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0" fillId="8" borderId="0" xfId="0" applyFill="1"/>
    <xf numFmtId="0" fontId="1" fillId="0" borderId="5" xfId="1" applyBorder="1" applyAlignment="1" applyProtection="1">
      <alignment horizontal="center" vertical="center"/>
      <protection locked="0"/>
    </xf>
    <xf numFmtId="0" fontId="1" fillId="8" borderId="13" xfId="1" applyFill="1" applyBorder="1" applyAlignment="1">
      <alignment horizontal="left" vertical="center" wrapText="1"/>
    </xf>
    <xf numFmtId="0" fontId="1" fillId="8" borderId="0" xfId="0" applyFont="1" applyFill="1"/>
    <xf numFmtId="0" fontId="9" fillId="9" borderId="9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/>
      <protection locked="0"/>
    </xf>
    <xf numFmtId="0" fontId="0" fillId="8" borderId="13" xfId="0" applyFill="1" applyBorder="1"/>
    <xf numFmtId="0" fontId="1" fillId="0" borderId="14" xfId="1" applyBorder="1" applyAlignment="1" applyProtection="1">
      <alignment horizontal="center" vertical="center" wrapText="1"/>
      <protection locked="0"/>
    </xf>
    <xf numFmtId="0" fontId="1" fillId="0" borderId="15" xfId="1" applyBorder="1" applyAlignment="1" applyProtection="1">
      <alignment horizontal="center" vertical="center" wrapText="1"/>
      <protection locked="0"/>
    </xf>
    <xf numFmtId="0" fontId="9" fillId="11" borderId="4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1" fillId="0" borderId="32" xfId="1" applyBorder="1" applyAlignment="1" applyProtection="1">
      <alignment horizontal="center" vertical="center" wrapText="1"/>
      <protection locked="0"/>
    </xf>
    <xf numFmtId="0" fontId="1" fillId="0" borderId="25" xfId="1" applyBorder="1" applyAlignment="1" applyProtection="1">
      <alignment horizontal="center" vertical="center" wrapText="1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9" fillId="11" borderId="9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0" fillId="0" borderId="33" xfId="1" applyFont="1" applyBorder="1" applyAlignment="1">
      <alignment horizontal="right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25" xfId="1" applyBorder="1" applyAlignment="1">
      <alignment horizontal="center" vertical="center"/>
    </xf>
    <xf numFmtId="0" fontId="1" fillId="4" borderId="0" xfId="1" applyFill="1"/>
    <xf numFmtId="0" fontId="1" fillId="0" borderId="17" xfId="1" applyBorder="1" applyAlignment="1">
      <alignment horizontal="lef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 vertical="center"/>
    </xf>
    <xf numFmtId="0" fontId="0" fillId="0" borderId="17" xfId="1" applyFont="1" applyBorder="1" applyAlignment="1">
      <alignment horizontal="left" vertical="center"/>
    </xf>
    <xf numFmtId="0" fontId="13" fillId="12" borderId="18" xfId="1" applyFont="1" applyFill="1" applyBorder="1" applyAlignment="1">
      <alignment horizontal="right" vertical="center"/>
    </xf>
    <xf numFmtId="0" fontId="14" fillId="12" borderId="36" xfId="1" applyFont="1" applyFill="1" applyBorder="1" applyAlignment="1">
      <alignment horizontal="center" vertical="center"/>
    </xf>
    <xf numFmtId="0" fontId="14" fillId="12" borderId="19" xfId="1" applyFont="1" applyFill="1" applyBorder="1" applyAlignment="1">
      <alignment horizontal="center" vertical="center"/>
    </xf>
    <xf numFmtId="0" fontId="1" fillId="8" borderId="0" xfId="1" applyFill="1"/>
    <xf numFmtId="0" fontId="15" fillId="8" borderId="0" xfId="1" applyFont="1" applyFill="1"/>
    <xf numFmtId="0" fontId="0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" fillId="11" borderId="5" xfId="1" applyFill="1" applyBorder="1" applyAlignment="1">
      <alignment horizontal="right" vertical="center"/>
    </xf>
    <xf numFmtId="0" fontId="1" fillId="11" borderId="21" xfId="1" applyFill="1" applyBorder="1" applyAlignment="1">
      <alignment horizontal="right" vertical="center"/>
    </xf>
    <xf numFmtId="0" fontId="1" fillId="6" borderId="5" xfId="1" applyFill="1" applyBorder="1" applyAlignment="1">
      <alignment horizontal="right" vertical="center"/>
    </xf>
    <xf numFmtId="0" fontId="1" fillId="6" borderId="21" xfId="1" applyFill="1" applyBorder="1" applyAlignment="1">
      <alignment horizontal="right" vertical="center"/>
    </xf>
    <xf numFmtId="0" fontId="9" fillId="6" borderId="5" xfId="1" applyFont="1" applyFill="1" applyBorder="1" applyAlignment="1">
      <alignment horizontal="right" vertical="center" wrapText="1"/>
    </xf>
    <xf numFmtId="0" fontId="9" fillId="6" borderId="21" xfId="1" applyFont="1" applyFill="1" applyBorder="1" applyAlignment="1">
      <alignment horizontal="right" vertical="center" wrapText="1"/>
    </xf>
    <xf numFmtId="0" fontId="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1" fillId="3" borderId="5" xfId="1" applyFill="1" applyBorder="1" applyAlignment="1">
      <alignment horizontal="right" vertical="center" wrapText="1"/>
    </xf>
    <xf numFmtId="0" fontId="1" fillId="3" borderId="4" xfId="1" applyFill="1" applyBorder="1" applyAlignment="1">
      <alignment horizontal="right" vertical="center" wrapText="1"/>
    </xf>
    <xf numFmtId="0" fontId="9" fillId="5" borderId="5" xfId="1" applyFont="1" applyFill="1" applyBorder="1" applyAlignment="1">
      <alignment horizontal="left" vertical="center"/>
    </xf>
    <xf numFmtId="0" fontId="1" fillId="5" borderId="21" xfId="1" applyFill="1" applyBorder="1" applyAlignment="1">
      <alignment horizontal="left" vertical="center"/>
    </xf>
    <xf numFmtId="0" fontId="1" fillId="5" borderId="22" xfId="1" applyFill="1" applyBorder="1" applyAlignment="1">
      <alignment horizontal="left" vertical="center"/>
    </xf>
    <xf numFmtId="0" fontId="1" fillId="5" borderId="4" xfId="1" applyFill="1" applyBorder="1" applyAlignment="1">
      <alignment horizontal="left" vertical="center"/>
    </xf>
    <xf numFmtId="0" fontId="1" fillId="5" borderId="5" xfId="1" applyFill="1" applyBorder="1" applyAlignment="1">
      <alignment horizontal="right" vertical="center"/>
    </xf>
    <xf numFmtId="0" fontId="1" fillId="5" borderId="21" xfId="1" applyFill="1" applyBorder="1" applyAlignment="1">
      <alignment horizontal="right" vertical="center"/>
    </xf>
    <xf numFmtId="0" fontId="9" fillId="9" borderId="5" xfId="1" applyFont="1" applyFill="1" applyBorder="1" applyAlignment="1">
      <alignment horizontal="left" vertical="center" wrapText="1"/>
    </xf>
    <xf numFmtId="0" fontId="1" fillId="9" borderId="21" xfId="1" applyFill="1" applyBorder="1" applyAlignment="1">
      <alignment horizontal="left" vertical="center"/>
    </xf>
    <xf numFmtId="0" fontId="1" fillId="9" borderId="22" xfId="1" applyFill="1" applyBorder="1" applyAlignment="1">
      <alignment horizontal="left" vertical="center"/>
    </xf>
    <xf numFmtId="0" fontId="1" fillId="9" borderId="4" xfId="1" applyFill="1" applyBorder="1" applyAlignment="1">
      <alignment horizontal="left" vertical="center"/>
    </xf>
    <xf numFmtId="0" fontId="1" fillId="9" borderId="5" xfId="1" applyFill="1" applyBorder="1" applyAlignment="1">
      <alignment horizontal="right" vertical="center"/>
    </xf>
    <xf numFmtId="0" fontId="1" fillId="9" borderId="21" xfId="1" applyFill="1" applyBorder="1" applyAlignment="1">
      <alignment horizontal="right" vertical="center"/>
    </xf>
    <xf numFmtId="0" fontId="9" fillId="11" borderId="5" xfId="1" applyFont="1" applyFill="1" applyBorder="1" applyAlignment="1">
      <alignment horizontal="left" vertical="center"/>
    </xf>
    <xf numFmtId="0" fontId="9" fillId="11" borderId="21" xfId="1" applyFont="1" applyFill="1" applyBorder="1" applyAlignment="1">
      <alignment horizontal="left" vertical="center"/>
    </xf>
    <xf numFmtId="0" fontId="9" fillId="11" borderId="22" xfId="1" applyFont="1" applyFill="1" applyBorder="1" applyAlignment="1">
      <alignment horizontal="left" vertical="center"/>
    </xf>
    <xf numFmtId="0" fontId="9" fillId="11" borderId="4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6" fillId="0" borderId="0" xfId="1" applyFont="1"/>
    <xf numFmtId="0" fontId="1" fillId="2" borderId="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1" fillId="3" borderId="0" xfId="1" applyFill="1" applyAlignment="1">
      <alignment horizontal="left"/>
    </xf>
    <xf numFmtId="0" fontId="1" fillId="3" borderId="11" xfId="1" applyFill="1" applyBorder="1" applyAlignment="1">
      <alignment horizontal="left"/>
    </xf>
    <xf numFmtId="0" fontId="1" fillId="3" borderId="12" xfId="1" applyFill="1" applyBorder="1" applyAlignment="1">
      <alignment horizontal="left"/>
    </xf>
  </cellXfs>
  <cellStyles count="2">
    <cellStyle name="Normalny" xfId="0" builtinId="0"/>
    <cellStyle name="Normalny 2" xfId="1" xr:uid="{98F1C47A-B043-4F39-ABA6-663671EB7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FD63-F359-49F0-961E-DE74F313306F}">
  <dimension ref="A1:N69"/>
  <sheetViews>
    <sheetView tabSelected="1" topLeftCell="B37" zoomScale="115" zoomScaleNormal="115" workbookViewId="0">
      <selection activeCell="N49" sqref="N49"/>
    </sheetView>
  </sheetViews>
  <sheetFormatPr defaultRowHeight="15" x14ac:dyDescent="0.25"/>
  <cols>
    <col min="1" max="1" width="9.140625" customWidth="1"/>
    <col min="2" max="2" width="40.5703125" customWidth="1"/>
  </cols>
  <sheetData>
    <row r="1" spans="1:14" ht="18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25">
      <c r="A2" s="3" t="s">
        <v>36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47"/>
      <c r="N2" s="2"/>
    </row>
    <row r="3" spans="1:14" ht="15.75" x14ac:dyDescent="0.25">
      <c r="A3" s="6" t="s">
        <v>37</v>
      </c>
      <c r="B3" s="5"/>
      <c r="C3" s="5"/>
      <c r="D3" s="48"/>
      <c r="E3" s="48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41" t="s">
        <v>38</v>
      </c>
      <c r="B4" s="141"/>
      <c r="C4" s="5"/>
      <c r="D4" s="5"/>
      <c r="E4" s="5"/>
      <c r="F4" s="4"/>
      <c r="G4" s="4"/>
      <c r="H4" s="4"/>
      <c r="I4" s="4"/>
      <c r="J4" s="4"/>
      <c r="K4" s="2"/>
      <c r="L4" s="4"/>
      <c r="M4" s="4"/>
      <c r="N4" s="4"/>
    </row>
    <row r="5" spans="1:14" ht="15.75" x14ac:dyDescent="0.25">
      <c r="A5" s="6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6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42" t="s">
        <v>0</v>
      </c>
      <c r="B7" s="142" t="s">
        <v>1</v>
      </c>
      <c r="C7" s="142" t="s">
        <v>2</v>
      </c>
      <c r="D7" s="142"/>
      <c r="E7" s="142"/>
      <c r="F7" s="142"/>
      <c r="G7" s="142"/>
      <c r="H7" s="142"/>
      <c r="I7" s="142"/>
      <c r="J7" s="142"/>
      <c r="K7" s="142"/>
      <c r="L7" s="142"/>
      <c r="M7" s="134" t="s">
        <v>3</v>
      </c>
      <c r="N7" s="135" t="s">
        <v>4</v>
      </c>
    </row>
    <row r="8" spans="1:14" x14ac:dyDescent="0.25">
      <c r="A8" s="142"/>
      <c r="B8" s="142"/>
      <c r="C8" s="138" t="s">
        <v>5</v>
      </c>
      <c r="D8" s="139"/>
      <c r="E8" s="140" t="s">
        <v>6</v>
      </c>
      <c r="F8" s="139"/>
      <c r="G8" s="140" t="s">
        <v>7</v>
      </c>
      <c r="H8" s="139"/>
      <c r="I8" s="140" t="s">
        <v>8</v>
      </c>
      <c r="J8" s="139"/>
      <c r="K8" s="140" t="s">
        <v>39</v>
      </c>
      <c r="L8" s="139"/>
      <c r="M8" s="134"/>
      <c r="N8" s="136"/>
    </row>
    <row r="9" spans="1:14" ht="47.25" thickBot="1" x14ac:dyDescent="0.3">
      <c r="A9" s="142"/>
      <c r="B9" s="143"/>
      <c r="C9" s="7" t="s">
        <v>9</v>
      </c>
      <c r="D9" s="8" t="s">
        <v>10</v>
      </c>
      <c r="E9" s="7" t="s">
        <v>9</v>
      </c>
      <c r="F9" s="8" t="s">
        <v>10</v>
      </c>
      <c r="G9" s="7" t="s">
        <v>9</v>
      </c>
      <c r="H9" s="8" t="s">
        <v>10</v>
      </c>
      <c r="I9" s="8" t="s">
        <v>9</v>
      </c>
      <c r="J9" s="8" t="s">
        <v>40</v>
      </c>
      <c r="K9" s="7" t="s">
        <v>9</v>
      </c>
      <c r="L9" s="8" t="s">
        <v>10</v>
      </c>
      <c r="M9" s="134"/>
      <c r="N9" s="137"/>
    </row>
    <row r="10" spans="1:14" ht="15.75" thickBot="1" x14ac:dyDescent="0.3">
      <c r="A10" s="144" t="s">
        <v>11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8"/>
    </row>
    <row r="11" spans="1:14" x14ac:dyDescent="0.25">
      <c r="A11" s="9">
        <v>1</v>
      </c>
      <c r="B11" s="10" t="s">
        <v>12</v>
      </c>
      <c r="C11" s="11">
        <v>3</v>
      </c>
      <c r="D11" s="12">
        <v>3</v>
      </c>
      <c r="E11" s="13">
        <v>3</v>
      </c>
      <c r="F11" s="12">
        <v>3</v>
      </c>
      <c r="G11" s="13">
        <v>3</v>
      </c>
      <c r="H11" s="12">
        <v>3</v>
      </c>
      <c r="I11" s="49">
        <v>3</v>
      </c>
      <c r="J11" s="12">
        <v>3</v>
      </c>
      <c r="K11" s="13">
        <v>4</v>
      </c>
      <c r="L11" s="12">
        <v>4</v>
      </c>
      <c r="M11" s="14">
        <f>SUM(C11:L11)/2</f>
        <v>16</v>
      </c>
      <c r="N11" s="15">
        <v>480</v>
      </c>
    </row>
    <row r="12" spans="1:14" x14ac:dyDescent="0.25">
      <c r="A12" s="9">
        <v>2</v>
      </c>
      <c r="B12" s="16" t="s">
        <v>13</v>
      </c>
      <c r="C12" s="17">
        <v>2</v>
      </c>
      <c r="D12" s="18">
        <v>2</v>
      </c>
      <c r="E12" s="19">
        <v>2</v>
      </c>
      <c r="F12" s="18">
        <v>2</v>
      </c>
      <c r="G12" s="19">
        <v>2</v>
      </c>
      <c r="H12" s="18">
        <v>2</v>
      </c>
      <c r="I12" s="50">
        <v>3</v>
      </c>
      <c r="J12" s="18">
        <v>3</v>
      </c>
      <c r="K12" s="19">
        <v>3</v>
      </c>
      <c r="L12" s="18">
        <v>3</v>
      </c>
      <c r="M12" s="14">
        <f t="shared" ref="M12:M26" si="0">SUM(C12:L12)/2</f>
        <v>12</v>
      </c>
      <c r="N12" s="15">
        <v>360</v>
      </c>
    </row>
    <row r="13" spans="1:14" x14ac:dyDescent="0.25">
      <c r="A13" s="9">
        <v>3</v>
      </c>
      <c r="B13" s="16" t="s">
        <v>14</v>
      </c>
      <c r="C13" s="17">
        <v>2</v>
      </c>
      <c r="D13" s="18">
        <v>2</v>
      </c>
      <c r="E13" s="19">
        <v>2</v>
      </c>
      <c r="F13" s="18">
        <v>2</v>
      </c>
      <c r="G13" s="19">
        <v>2</v>
      </c>
      <c r="H13" s="18">
        <v>2</v>
      </c>
      <c r="I13" s="50">
        <v>1</v>
      </c>
      <c r="J13" s="18">
        <v>1</v>
      </c>
      <c r="K13" s="19">
        <v>1</v>
      </c>
      <c r="L13" s="18">
        <v>1</v>
      </c>
      <c r="M13" s="14">
        <f t="shared" si="0"/>
        <v>8</v>
      </c>
      <c r="N13" s="15">
        <v>240</v>
      </c>
    </row>
    <row r="14" spans="1:14" x14ac:dyDescent="0.25">
      <c r="A14" s="9">
        <v>4</v>
      </c>
      <c r="B14" s="16" t="s">
        <v>15</v>
      </c>
      <c r="C14" s="17">
        <v>1</v>
      </c>
      <c r="D14" s="18">
        <v>1</v>
      </c>
      <c r="E14" s="19"/>
      <c r="F14" s="18"/>
      <c r="G14" s="19"/>
      <c r="H14" s="18"/>
      <c r="I14" s="50"/>
      <c r="J14" s="18"/>
      <c r="K14" s="19"/>
      <c r="L14" s="18"/>
      <c r="M14" s="14">
        <f t="shared" si="0"/>
        <v>1</v>
      </c>
      <c r="N14" s="15">
        <v>30</v>
      </c>
    </row>
    <row r="15" spans="1:14" x14ac:dyDescent="0.25">
      <c r="A15" s="9">
        <v>5</v>
      </c>
      <c r="B15" s="10" t="s">
        <v>16</v>
      </c>
      <c r="C15" s="17">
        <v>2</v>
      </c>
      <c r="D15" s="18">
        <v>2</v>
      </c>
      <c r="E15" s="19">
        <v>2</v>
      </c>
      <c r="F15" s="18">
        <v>2</v>
      </c>
      <c r="G15" s="19">
        <v>2</v>
      </c>
      <c r="H15" s="18">
        <v>2</v>
      </c>
      <c r="I15" s="50">
        <v>1</v>
      </c>
      <c r="J15" s="18">
        <v>1</v>
      </c>
      <c r="K15" s="19">
        <v>1</v>
      </c>
      <c r="L15" s="18">
        <v>1</v>
      </c>
      <c r="M15" s="14">
        <f t="shared" si="0"/>
        <v>8</v>
      </c>
      <c r="N15" s="15">
        <v>240</v>
      </c>
    </row>
    <row r="16" spans="1:14" x14ac:dyDescent="0.25">
      <c r="A16" s="9">
        <v>6</v>
      </c>
      <c r="B16" s="10" t="s">
        <v>17</v>
      </c>
      <c r="C16" s="17"/>
      <c r="D16" s="18"/>
      <c r="E16" s="19"/>
      <c r="F16" s="18"/>
      <c r="G16" s="19"/>
      <c r="H16" s="18"/>
      <c r="I16" s="50">
        <v>1</v>
      </c>
      <c r="J16" s="18">
        <v>1</v>
      </c>
      <c r="K16" s="19">
        <v>1</v>
      </c>
      <c r="L16" s="18">
        <v>1</v>
      </c>
      <c r="M16" s="14">
        <f t="shared" si="0"/>
        <v>2</v>
      </c>
      <c r="N16" s="15">
        <v>60</v>
      </c>
    </row>
    <row r="17" spans="1:14" x14ac:dyDescent="0.25">
      <c r="A17" s="9">
        <v>7</v>
      </c>
      <c r="B17" s="10" t="s">
        <v>18</v>
      </c>
      <c r="C17" s="17"/>
      <c r="D17" s="18"/>
      <c r="E17" s="19">
        <v>1</v>
      </c>
      <c r="F17" s="18">
        <v>1</v>
      </c>
      <c r="G17" s="19">
        <v>1</v>
      </c>
      <c r="H17" s="18">
        <v>1</v>
      </c>
      <c r="I17" s="50"/>
      <c r="J17" s="18"/>
      <c r="K17" s="19"/>
      <c r="L17" s="18"/>
      <c r="M17" s="14">
        <f t="shared" si="0"/>
        <v>2</v>
      </c>
      <c r="N17" s="15">
        <v>60</v>
      </c>
    </row>
    <row r="18" spans="1:14" x14ac:dyDescent="0.25">
      <c r="A18" s="9">
        <v>8</v>
      </c>
      <c r="B18" s="10" t="s">
        <v>19</v>
      </c>
      <c r="C18" s="17">
        <v>1</v>
      </c>
      <c r="D18" s="18">
        <v>1</v>
      </c>
      <c r="E18" s="19">
        <v>1</v>
      </c>
      <c r="F18" s="18">
        <v>1</v>
      </c>
      <c r="G18" s="19">
        <v>1</v>
      </c>
      <c r="H18" s="18">
        <v>1</v>
      </c>
      <c r="I18" s="50">
        <v>1</v>
      </c>
      <c r="J18" s="18">
        <v>1</v>
      </c>
      <c r="K18" s="19"/>
      <c r="L18" s="18"/>
      <c r="M18" s="14">
        <f t="shared" si="0"/>
        <v>4</v>
      </c>
      <c r="N18" s="15">
        <v>120</v>
      </c>
    </row>
    <row r="19" spans="1:14" x14ac:dyDescent="0.25">
      <c r="A19" s="9">
        <v>9</v>
      </c>
      <c r="B19" s="10" t="s">
        <v>20</v>
      </c>
      <c r="C19" s="17">
        <v>1</v>
      </c>
      <c r="D19" s="18">
        <v>1</v>
      </c>
      <c r="E19" s="19">
        <v>1</v>
      </c>
      <c r="F19" s="18">
        <v>1</v>
      </c>
      <c r="G19" s="19">
        <v>1</v>
      </c>
      <c r="H19" s="18">
        <v>1</v>
      </c>
      <c r="I19" s="50">
        <v>1</v>
      </c>
      <c r="J19" s="18">
        <v>1</v>
      </c>
      <c r="K19" s="19"/>
      <c r="L19" s="18"/>
      <c r="M19" s="14">
        <f t="shared" si="0"/>
        <v>4</v>
      </c>
      <c r="N19" s="15">
        <v>120</v>
      </c>
    </row>
    <row r="20" spans="1:14" x14ac:dyDescent="0.25">
      <c r="A20" s="9">
        <v>10</v>
      </c>
      <c r="B20" s="10" t="s">
        <v>21</v>
      </c>
      <c r="C20" s="17">
        <v>1</v>
      </c>
      <c r="D20" s="18">
        <v>1</v>
      </c>
      <c r="E20" s="19">
        <v>1</v>
      </c>
      <c r="F20" s="18">
        <v>1</v>
      </c>
      <c r="G20" s="19">
        <v>1</v>
      </c>
      <c r="H20" s="18">
        <v>1</v>
      </c>
      <c r="I20" s="50">
        <v>1</v>
      </c>
      <c r="J20" s="18">
        <v>1</v>
      </c>
      <c r="K20" s="19"/>
      <c r="L20" s="18"/>
      <c r="M20" s="14">
        <f t="shared" si="0"/>
        <v>4</v>
      </c>
      <c r="N20" s="15">
        <v>120</v>
      </c>
    </row>
    <row r="21" spans="1:14" x14ac:dyDescent="0.25">
      <c r="A21" s="9">
        <v>11</v>
      </c>
      <c r="B21" s="10" t="s">
        <v>22</v>
      </c>
      <c r="C21" s="17">
        <v>1</v>
      </c>
      <c r="D21" s="18">
        <v>1</v>
      </c>
      <c r="E21" s="19">
        <v>1</v>
      </c>
      <c r="F21" s="18">
        <v>1</v>
      </c>
      <c r="G21" s="19">
        <v>1</v>
      </c>
      <c r="H21" s="18">
        <v>1</v>
      </c>
      <c r="I21" s="50">
        <v>1</v>
      </c>
      <c r="J21" s="18">
        <v>1</v>
      </c>
      <c r="K21" s="19"/>
      <c r="L21" s="18"/>
      <c r="M21" s="14">
        <f t="shared" si="0"/>
        <v>4</v>
      </c>
      <c r="N21" s="15">
        <v>120</v>
      </c>
    </row>
    <row r="22" spans="1:14" x14ac:dyDescent="0.25">
      <c r="A22" s="9">
        <v>12</v>
      </c>
      <c r="B22" s="10" t="s">
        <v>23</v>
      </c>
      <c r="C22" s="17">
        <v>2</v>
      </c>
      <c r="D22" s="18">
        <v>2</v>
      </c>
      <c r="E22" s="19">
        <v>2</v>
      </c>
      <c r="F22" s="18">
        <v>2</v>
      </c>
      <c r="G22" s="19">
        <v>3</v>
      </c>
      <c r="H22" s="18">
        <v>3</v>
      </c>
      <c r="I22" s="50">
        <v>3</v>
      </c>
      <c r="J22" s="18">
        <v>3</v>
      </c>
      <c r="K22" s="19">
        <v>4</v>
      </c>
      <c r="L22" s="18">
        <v>4</v>
      </c>
      <c r="M22" s="14">
        <f t="shared" si="0"/>
        <v>14</v>
      </c>
      <c r="N22" s="15">
        <v>420</v>
      </c>
    </row>
    <row r="23" spans="1:14" x14ac:dyDescent="0.25">
      <c r="A23" s="9">
        <v>13</v>
      </c>
      <c r="B23" s="10" t="s">
        <v>24</v>
      </c>
      <c r="C23" s="17">
        <v>1</v>
      </c>
      <c r="D23" s="18">
        <v>1</v>
      </c>
      <c r="E23" s="19">
        <v>1</v>
      </c>
      <c r="F23" s="18">
        <v>1</v>
      </c>
      <c r="G23" s="19">
        <v>1</v>
      </c>
      <c r="H23" s="18">
        <v>1</v>
      </c>
      <c r="I23" s="50"/>
      <c r="J23" s="18"/>
      <c r="K23" s="19"/>
      <c r="L23" s="18"/>
      <c r="M23" s="14">
        <f t="shared" si="0"/>
        <v>3</v>
      </c>
      <c r="N23" s="15">
        <v>90</v>
      </c>
    </row>
    <row r="24" spans="1:14" x14ac:dyDescent="0.25">
      <c r="A24" s="9">
        <v>14</v>
      </c>
      <c r="B24" s="10" t="s">
        <v>25</v>
      </c>
      <c r="C24" s="17">
        <v>3</v>
      </c>
      <c r="D24" s="18">
        <v>3</v>
      </c>
      <c r="E24" s="19">
        <v>3</v>
      </c>
      <c r="F24" s="18">
        <v>3</v>
      </c>
      <c r="G24" s="19">
        <v>3</v>
      </c>
      <c r="H24" s="18">
        <v>3</v>
      </c>
      <c r="I24" s="50">
        <v>3</v>
      </c>
      <c r="J24" s="18">
        <v>3</v>
      </c>
      <c r="K24" s="19">
        <v>3</v>
      </c>
      <c r="L24" s="18">
        <v>3</v>
      </c>
      <c r="M24" s="14">
        <f t="shared" si="0"/>
        <v>15</v>
      </c>
      <c r="N24" s="15">
        <v>450</v>
      </c>
    </row>
    <row r="25" spans="1:14" x14ac:dyDescent="0.25">
      <c r="A25" s="9">
        <v>15</v>
      </c>
      <c r="B25" s="16" t="s">
        <v>26</v>
      </c>
      <c r="C25" s="17">
        <v>1</v>
      </c>
      <c r="D25" s="18">
        <v>1</v>
      </c>
      <c r="E25" s="19"/>
      <c r="F25" s="18"/>
      <c r="G25" s="19"/>
      <c r="H25" s="18"/>
      <c r="I25" s="50"/>
      <c r="J25" s="18"/>
      <c r="K25" s="19"/>
      <c r="L25" s="18"/>
      <c r="M25" s="14">
        <f t="shared" si="0"/>
        <v>1</v>
      </c>
      <c r="N25" s="15">
        <v>30</v>
      </c>
    </row>
    <row r="26" spans="1:14" ht="15.75" thickBot="1" x14ac:dyDescent="0.3">
      <c r="A26" s="9">
        <v>16</v>
      </c>
      <c r="B26" s="16" t="s">
        <v>27</v>
      </c>
      <c r="C26" s="20">
        <v>1</v>
      </c>
      <c r="D26" s="21">
        <v>1</v>
      </c>
      <c r="E26" s="22">
        <v>1</v>
      </c>
      <c r="F26" s="21">
        <v>1</v>
      </c>
      <c r="G26" s="22">
        <v>1</v>
      </c>
      <c r="H26" s="21">
        <v>1</v>
      </c>
      <c r="I26" s="51">
        <v>1</v>
      </c>
      <c r="J26" s="21">
        <v>1</v>
      </c>
      <c r="K26" s="22">
        <v>1</v>
      </c>
      <c r="L26" s="21">
        <v>1</v>
      </c>
      <c r="M26" s="14">
        <f t="shared" si="0"/>
        <v>5</v>
      </c>
      <c r="N26" s="15">
        <v>150</v>
      </c>
    </row>
    <row r="27" spans="1:14" ht="15.75" x14ac:dyDescent="0.25">
      <c r="A27" s="116" t="s">
        <v>28</v>
      </c>
      <c r="B27" s="117"/>
      <c r="C27" s="23">
        <f t="shared" ref="C27:N27" si="1">SUM(C11:C26)</f>
        <v>22</v>
      </c>
      <c r="D27" s="23">
        <f t="shared" si="1"/>
        <v>22</v>
      </c>
      <c r="E27" s="23">
        <f t="shared" si="1"/>
        <v>21</v>
      </c>
      <c r="F27" s="23">
        <f t="shared" si="1"/>
        <v>21</v>
      </c>
      <c r="G27" s="23">
        <f t="shared" si="1"/>
        <v>22</v>
      </c>
      <c r="H27" s="23">
        <f t="shared" si="1"/>
        <v>22</v>
      </c>
      <c r="I27" s="23">
        <f t="shared" si="1"/>
        <v>20</v>
      </c>
      <c r="J27" s="23">
        <f t="shared" si="1"/>
        <v>20</v>
      </c>
      <c r="K27" s="23">
        <f t="shared" si="1"/>
        <v>18</v>
      </c>
      <c r="L27" s="23">
        <f t="shared" si="1"/>
        <v>18</v>
      </c>
      <c r="M27" s="24">
        <f t="shared" si="1"/>
        <v>103</v>
      </c>
      <c r="N27" s="25">
        <f t="shared" si="1"/>
        <v>3090</v>
      </c>
    </row>
    <row r="28" spans="1:14" ht="15.75" thickBot="1" x14ac:dyDescent="0.3">
      <c r="A28" s="118" t="s">
        <v>29</v>
      </c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19"/>
      <c r="N28" s="121"/>
    </row>
    <row r="29" spans="1:14" x14ac:dyDescent="0.25">
      <c r="A29" s="26">
        <v>1</v>
      </c>
      <c r="B29" s="27" t="s">
        <v>41</v>
      </c>
      <c r="C29" s="28">
        <v>1</v>
      </c>
      <c r="D29" s="29">
        <v>1</v>
      </c>
      <c r="E29" s="28">
        <v>1</v>
      </c>
      <c r="F29" s="29">
        <v>1</v>
      </c>
      <c r="G29" s="28">
        <v>1</v>
      </c>
      <c r="H29" s="29">
        <v>1</v>
      </c>
      <c r="I29" s="28">
        <v>1</v>
      </c>
      <c r="J29" s="52">
        <v>1</v>
      </c>
      <c r="K29" s="28">
        <v>2</v>
      </c>
      <c r="L29" s="29">
        <v>2</v>
      </c>
      <c r="M29" s="30">
        <f>SUM(C29:L29)/2</f>
        <v>6</v>
      </c>
      <c r="N29" s="31">
        <v>180</v>
      </c>
    </row>
    <row r="30" spans="1:14" x14ac:dyDescent="0.25">
      <c r="A30" s="26">
        <v>2</v>
      </c>
      <c r="B30" s="32" t="s">
        <v>13</v>
      </c>
      <c r="C30" s="17">
        <v>1</v>
      </c>
      <c r="D30" s="18">
        <v>1</v>
      </c>
      <c r="E30" s="17">
        <v>1</v>
      </c>
      <c r="F30" s="18">
        <v>1</v>
      </c>
      <c r="G30" s="17">
        <v>1</v>
      </c>
      <c r="H30" s="18">
        <v>1</v>
      </c>
      <c r="I30" s="17">
        <v>1</v>
      </c>
      <c r="J30" s="53">
        <v>1</v>
      </c>
      <c r="K30" s="17">
        <v>2</v>
      </c>
      <c r="L30" s="18">
        <v>2</v>
      </c>
      <c r="M30" s="30">
        <f>SUM(C30:L30)/2</f>
        <v>6</v>
      </c>
      <c r="N30" s="31">
        <v>180</v>
      </c>
    </row>
    <row r="31" spans="1:14" ht="15.75" thickBot="1" x14ac:dyDescent="0.3">
      <c r="A31" s="26">
        <v>3</v>
      </c>
      <c r="B31" s="33" t="s">
        <v>30</v>
      </c>
      <c r="C31" s="20"/>
      <c r="D31" s="21"/>
      <c r="E31" s="20"/>
      <c r="F31" s="21"/>
      <c r="G31" s="20"/>
      <c r="H31" s="21"/>
      <c r="I31" s="20">
        <v>2</v>
      </c>
      <c r="J31" s="54">
        <v>2</v>
      </c>
      <c r="K31" s="20"/>
      <c r="L31" s="21"/>
      <c r="M31" s="30">
        <f>SUM(C31:L31)/2</f>
        <v>2</v>
      </c>
      <c r="N31" s="31">
        <v>60</v>
      </c>
    </row>
    <row r="32" spans="1:14" ht="15.75" x14ac:dyDescent="0.25">
      <c r="A32" s="122" t="s">
        <v>31</v>
      </c>
      <c r="B32" s="123"/>
      <c r="C32" s="34">
        <f>SUM(C29:C31)</f>
        <v>2</v>
      </c>
      <c r="D32" s="34">
        <f t="shared" ref="D32:L32" si="2">SUM(D29:D31)</f>
        <v>2</v>
      </c>
      <c r="E32" s="34">
        <f t="shared" si="2"/>
        <v>2</v>
      </c>
      <c r="F32" s="34">
        <f t="shared" si="2"/>
        <v>2</v>
      </c>
      <c r="G32" s="34">
        <f t="shared" si="2"/>
        <v>2</v>
      </c>
      <c r="H32" s="34">
        <f t="shared" si="2"/>
        <v>2</v>
      </c>
      <c r="I32" s="34">
        <f t="shared" si="2"/>
        <v>4</v>
      </c>
      <c r="J32" s="34">
        <f t="shared" si="2"/>
        <v>4</v>
      </c>
      <c r="K32" s="34">
        <f t="shared" si="2"/>
        <v>4</v>
      </c>
      <c r="L32" s="34">
        <f t="shared" si="2"/>
        <v>4</v>
      </c>
      <c r="M32" s="35">
        <f>SUM(M29:M31)</f>
        <v>14</v>
      </c>
      <c r="N32" s="36">
        <f>SUM(N29:N31)</f>
        <v>420</v>
      </c>
    </row>
    <row r="33" spans="1:14" ht="15.75" thickBot="1" x14ac:dyDescent="0.3">
      <c r="A33" s="124" t="s">
        <v>42</v>
      </c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5"/>
      <c r="N33" s="127"/>
    </row>
    <row r="34" spans="1:14" x14ac:dyDescent="0.25">
      <c r="A34" s="26">
        <v>1</v>
      </c>
      <c r="B34" s="55" t="s">
        <v>43</v>
      </c>
      <c r="C34" s="56">
        <v>3</v>
      </c>
      <c r="D34" s="57">
        <v>3</v>
      </c>
      <c r="E34" s="58"/>
      <c r="F34" s="57"/>
      <c r="G34" s="56"/>
      <c r="H34" s="57"/>
      <c r="I34" s="56"/>
      <c r="J34" s="59"/>
      <c r="K34" s="56"/>
      <c r="L34" s="57"/>
      <c r="M34" s="60">
        <f t="shared" ref="M34:M40" si="3">SUM(C34:L34)/2</f>
        <v>3</v>
      </c>
      <c r="N34" s="61">
        <v>90</v>
      </c>
    </row>
    <row r="35" spans="1:14" x14ac:dyDescent="0.25">
      <c r="A35" s="26">
        <v>2</v>
      </c>
      <c r="B35" s="62" t="s">
        <v>44</v>
      </c>
      <c r="C35" s="63">
        <v>2</v>
      </c>
      <c r="D35" s="64">
        <v>2</v>
      </c>
      <c r="E35" s="65"/>
      <c r="F35" s="64"/>
      <c r="G35" s="63"/>
      <c r="H35" s="64"/>
      <c r="I35" s="63"/>
      <c r="J35" s="66"/>
      <c r="K35" s="63"/>
      <c r="L35" s="64"/>
      <c r="M35" s="60">
        <f t="shared" si="3"/>
        <v>2</v>
      </c>
      <c r="N35" s="61">
        <v>60</v>
      </c>
    </row>
    <row r="36" spans="1:14" x14ac:dyDescent="0.25">
      <c r="A36" s="26">
        <v>4</v>
      </c>
      <c r="B36" s="67" t="s">
        <v>45</v>
      </c>
      <c r="C36" s="63">
        <v>1</v>
      </c>
      <c r="D36" s="64">
        <v>1</v>
      </c>
      <c r="E36" s="65">
        <v>1</v>
      </c>
      <c r="F36" s="64">
        <v>1</v>
      </c>
      <c r="G36" s="68"/>
      <c r="H36" s="64"/>
      <c r="I36" s="63"/>
      <c r="J36" s="66"/>
      <c r="K36" s="63"/>
      <c r="L36" s="64"/>
      <c r="M36" s="60">
        <f t="shared" si="3"/>
        <v>2</v>
      </c>
      <c r="N36" s="61">
        <v>60</v>
      </c>
    </row>
    <row r="37" spans="1:14" ht="25.5" x14ac:dyDescent="0.25">
      <c r="A37" s="26">
        <v>5</v>
      </c>
      <c r="B37" s="40" t="s">
        <v>46</v>
      </c>
      <c r="C37" s="63">
        <v>1</v>
      </c>
      <c r="D37" s="64">
        <v>1</v>
      </c>
      <c r="E37" s="65">
        <v>2</v>
      </c>
      <c r="F37" s="64">
        <v>2</v>
      </c>
      <c r="G37" s="66">
        <v>1</v>
      </c>
      <c r="H37" s="64">
        <v>1</v>
      </c>
      <c r="I37" s="63"/>
      <c r="J37" s="66"/>
      <c r="K37" s="63"/>
      <c r="L37" s="64"/>
      <c r="M37" s="60">
        <f t="shared" si="3"/>
        <v>4</v>
      </c>
      <c r="N37" s="61">
        <v>120</v>
      </c>
    </row>
    <row r="38" spans="1:14" x14ac:dyDescent="0.25">
      <c r="A38" s="26">
        <v>6</v>
      </c>
      <c r="B38" s="69" t="s">
        <v>47</v>
      </c>
      <c r="C38" s="63"/>
      <c r="D38" s="64"/>
      <c r="E38" s="65">
        <v>1</v>
      </c>
      <c r="F38" s="64">
        <v>1</v>
      </c>
      <c r="G38" s="66">
        <v>3</v>
      </c>
      <c r="H38" s="64">
        <v>3</v>
      </c>
      <c r="I38" s="63">
        <v>3</v>
      </c>
      <c r="J38" s="66">
        <v>3</v>
      </c>
      <c r="K38" s="63">
        <v>2</v>
      </c>
      <c r="L38" s="64"/>
      <c r="M38" s="60">
        <f t="shared" si="3"/>
        <v>8</v>
      </c>
      <c r="N38" s="61">
        <v>240</v>
      </c>
    </row>
    <row r="39" spans="1:14" x14ac:dyDescent="0.25">
      <c r="A39" s="26">
        <v>7</v>
      </c>
      <c r="B39" s="70" t="s">
        <v>48</v>
      </c>
      <c r="C39" s="63"/>
      <c r="D39" s="64"/>
      <c r="E39" s="65">
        <v>2</v>
      </c>
      <c r="F39" s="64">
        <v>2</v>
      </c>
      <c r="G39" s="63">
        <v>2</v>
      </c>
      <c r="H39" s="64">
        <v>2</v>
      </c>
      <c r="I39" s="63">
        <v>1</v>
      </c>
      <c r="J39" s="66">
        <v>1</v>
      </c>
      <c r="K39" s="63">
        <v>2</v>
      </c>
      <c r="L39" s="64"/>
      <c r="M39" s="60">
        <f t="shared" si="3"/>
        <v>6</v>
      </c>
      <c r="N39" s="61">
        <v>180</v>
      </c>
    </row>
    <row r="40" spans="1:14" ht="15.75" x14ac:dyDescent="0.25">
      <c r="A40" s="128" t="s">
        <v>31</v>
      </c>
      <c r="B40" s="129"/>
      <c r="C40" s="71">
        <f t="shared" ref="C40:L40" si="4">SUM(C34:C39)</f>
        <v>7</v>
      </c>
      <c r="D40" s="71">
        <f t="shared" si="4"/>
        <v>7</v>
      </c>
      <c r="E40" s="71">
        <f t="shared" si="4"/>
        <v>6</v>
      </c>
      <c r="F40" s="71">
        <f t="shared" si="4"/>
        <v>6</v>
      </c>
      <c r="G40" s="71">
        <f t="shared" si="4"/>
        <v>6</v>
      </c>
      <c r="H40" s="71">
        <f t="shared" si="4"/>
        <v>6</v>
      </c>
      <c r="I40" s="71">
        <f t="shared" si="4"/>
        <v>4</v>
      </c>
      <c r="J40" s="71">
        <f t="shared" si="4"/>
        <v>4</v>
      </c>
      <c r="K40" s="71">
        <f t="shared" si="4"/>
        <v>4</v>
      </c>
      <c r="L40" s="71">
        <f t="shared" si="4"/>
        <v>0</v>
      </c>
      <c r="M40" s="60">
        <f t="shared" si="3"/>
        <v>25</v>
      </c>
      <c r="N40" s="72">
        <f>SUM(N34:N39)</f>
        <v>750</v>
      </c>
    </row>
    <row r="41" spans="1:14" ht="15.75" thickBot="1" x14ac:dyDescent="0.3">
      <c r="A41" s="130" t="s">
        <v>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1"/>
      <c r="N41" s="133"/>
    </row>
    <row r="42" spans="1:14" x14ac:dyDescent="0.25">
      <c r="A42" s="73">
        <v>1</v>
      </c>
      <c r="B42" s="74" t="s">
        <v>50</v>
      </c>
      <c r="C42" s="75"/>
      <c r="D42" s="76"/>
      <c r="E42" s="56">
        <v>1</v>
      </c>
      <c r="F42" s="57">
        <v>1</v>
      </c>
      <c r="G42" s="56">
        <v>2</v>
      </c>
      <c r="H42" s="57">
        <v>2</v>
      </c>
      <c r="I42" s="56">
        <v>3</v>
      </c>
      <c r="J42" s="59">
        <v>3</v>
      </c>
      <c r="K42" s="56">
        <v>4</v>
      </c>
      <c r="L42" s="57"/>
      <c r="M42" s="77">
        <f t="shared" ref="M42:M47" si="5">SUM(C42:L42)/2</f>
        <v>8</v>
      </c>
      <c r="N42" s="78">
        <v>240</v>
      </c>
    </row>
    <row r="43" spans="1:14" x14ac:dyDescent="0.25">
      <c r="A43" s="73">
        <v>2</v>
      </c>
      <c r="B43" s="67" t="s">
        <v>51</v>
      </c>
      <c r="C43" s="79"/>
      <c r="D43" s="80"/>
      <c r="E43" s="81">
        <v>1</v>
      </c>
      <c r="F43" s="82">
        <v>1</v>
      </c>
      <c r="G43" s="81">
        <v>1</v>
      </c>
      <c r="H43" s="82">
        <v>1</v>
      </c>
      <c r="I43" s="63">
        <v>1</v>
      </c>
      <c r="J43" s="83">
        <v>1</v>
      </c>
      <c r="K43" s="81">
        <v>2</v>
      </c>
      <c r="L43" s="82"/>
      <c r="M43" s="77">
        <f t="shared" si="5"/>
        <v>4</v>
      </c>
      <c r="N43" s="78">
        <v>120</v>
      </c>
    </row>
    <row r="44" spans="1:14" ht="25.5" x14ac:dyDescent="0.25">
      <c r="A44" s="73">
        <v>3</v>
      </c>
      <c r="B44" s="69" t="s">
        <v>52</v>
      </c>
      <c r="C44" s="79">
        <v>1</v>
      </c>
      <c r="D44" s="80">
        <v>1</v>
      </c>
      <c r="E44" s="81">
        <v>1</v>
      </c>
      <c r="F44" s="82">
        <v>1</v>
      </c>
      <c r="G44" s="81">
        <v>1</v>
      </c>
      <c r="H44" s="82">
        <v>1</v>
      </c>
      <c r="I44" s="83">
        <v>1</v>
      </c>
      <c r="J44" s="83">
        <v>1</v>
      </c>
      <c r="K44" s="81">
        <v>2</v>
      </c>
      <c r="L44" s="82"/>
      <c r="M44" s="77">
        <f t="shared" si="5"/>
        <v>5</v>
      </c>
      <c r="N44" s="78">
        <v>150</v>
      </c>
    </row>
    <row r="45" spans="1:14" x14ac:dyDescent="0.25">
      <c r="A45" s="73">
        <v>4</v>
      </c>
      <c r="B45" s="69" t="s">
        <v>53</v>
      </c>
      <c r="C45" s="79">
        <v>2</v>
      </c>
      <c r="D45" s="80">
        <v>2</v>
      </c>
      <c r="E45" s="81"/>
      <c r="F45" s="82"/>
      <c r="G45" s="81"/>
      <c r="H45" s="82"/>
      <c r="I45" s="83"/>
      <c r="J45" s="83"/>
      <c r="K45" s="81"/>
      <c r="L45" s="82"/>
      <c r="M45" s="77">
        <f t="shared" si="5"/>
        <v>2</v>
      </c>
      <c r="N45" s="78">
        <v>60</v>
      </c>
    </row>
    <row r="46" spans="1:14" x14ac:dyDescent="0.25">
      <c r="A46" s="73">
        <v>5</v>
      </c>
      <c r="B46" s="69" t="s">
        <v>54</v>
      </c>
      <c r="C46" s="79"/>
      <c r="D46" s="80"/>
      <c r="E46" s="81">
        <v>2</v>
      </c>
      <c r="F46" s="82">
        <v>2</v>
      </c>
      <c r="G46" s="81"/>
      <c r="H46" s="82"/>
      <c r="I46" s="83"/>
      <c r="J46" s="83"/>
      <c r="K46" s="81"/>
      <c r="L46" s="82"/>
      <c r="M46" s="77">
        <f t="shared" si="5"/>
        <v>2</v>
      </c>
      <c r="N46" s="78">
        <v>60</v>
      </c>
    </row>
    <row r="47" spans="1:14" x14ac:dyDescent="0.25">
      <c r="A47" s="26">
        <v>6</v>
      </c>
      <c r="B47" s="67" t="s">
        <v>55</v>
      </c>
      <c r="C47" s="84">
        <v>1</v>
      </c>
      <c r="D47" s="64">
        <v>1</v>
      </c>
      <c r="E47" s="63">
        <v>2</v>
      </c>
      <c r="F47" s="64">
        <v>2</v>
      </c>
      <c r="G47" s="63"/>
      <c r="H47" s="64"/>
      <c r="I47" s="66"/>
      <c r="J47" s="66"/>
      <c r="K47" s="63"/>
      <c r="L47" s="64"/>
      <c r="M47" s="77">
        <f t="shared" si="5"/>
        <v>3</v>
      </c>
      <c r="N47" s="78">
        <v>90</v>
      </c>
    </row>
    <row r="48" spans="1:14" x14ac:dyDescent="0.25">
      <c r="A48" s="106" t="s">
        <v>31</v>
      </c>
      <c r="B48" s="107"/>
      <c r="C48" s="85">
        <f t="shared" ref="C48:N48" si="6">SUM(C42:C47)</f>
        <v>4</v>
      </c>
      <c r="D48" s="85">
        <f t="shared" si="6"/>
        <v>4</v>
      </c>
      <c r="E48" s="85">
        <f t="shared" si="6"/>
        <v>7</v>
      </c>
      <c r="F48" s="85">
        <f t="shared" si="6"/>
        <v>7</v>
      </c>
      <c r="G48" s="85">
        <f t="shared" si="6"/>
        <v>4</v>
      </c>
      <c r="H48" s="85">
        <f t="shared" si="6"/>
        <v>4</v>
      </c>
      <c r="I48" s="85">
        <f t="shared" si="6"/>
        <v>5</v>
      </c>
      <c r="J48" s="85">
        <f t="shared" si="6"/>
        <v>5</v>
      </c>
      <c r="K48" s="85">
        <f t="shared" si="6"/>
        <v>8</v>
      </c>
      <c r="L48" s="85">
        <f t="shared" si="6"/>
        <v>0</v>
      </c>
      <c r="M48" s="77">
        <f t="shared" si="6"/>
        <v>24</v>
      </c>
      <c r="N48" s="77">
        <v>720</v>
      </c>
    </row>
    <row r="49" spans="1:14" ht="15.75" x14ac:dyDescent="0.25">
      <c r="A49" s="108" t="s">
        <v>56</v>
      </c>
      <c r="B49" s="109"/>
      <c r="C49" s="86">
        <f t="shared" ref="C49:N49" si="7">SUM(C40+C48)</f>
        <v>11</v>
      </c>
      <c r="D49" s="86">
        <f t="shared" si="7"/>
        <v>11</v>
      </c>
      <c r="E49" s="86">
        <f t="shared" si="7"/>
        <v>13</v>
      </c>
      <c r="F49" s="86">
        <f t="shared" si="7"/>
        <v>13</v>
      </c>
      <c r="G49" s="86">
        <f t="shared" si="7"/>
        <v>10</v>
      </c>
      <c r="H49" s="86">
        <f t="shared" si="7"/>
        <v>10</v>
      </c>
      <c r="I49" s="86">
        <f t="shared" si="7"/>
        <v>9</v>
      </c>
      <c r="J49" s="86">
        <f t="shared" si="7"/>
        <v>9</v>
      </c>
      <c r="K49" s="86">
        <f t="shared" si="7"/>
        <v>12</v>
      </c>
      <c r="L49" s="86">
        <f t="shared" si="7"/>
        <v>0</v>
      </c>
      <c r="M49" s="87">
        <f t="shared" si="7"/>
        <v>49</v>
      </c>
      <c r="N49" s="87">
        <f t="shared" si="7"/>
        <v>1470</v>
      </c>
    </row>
    <row r="50" spans="1:14" ht="38.25" customHeight="1" x14ac:dyDescent="0.25">
      <c r="A50" s="110" t="s">
        <v>32</v>
      </c>
      <c r="B50" s="111"/>
      <c r="C50" s="37">
        <f t="shared" ref="C50:L50" si="8">C27+C32+C49</f>
        <v>35</v>
      </c>
      <c r="D50" s="37">
        <f t="shared" si="8"/>
        <v>35</v>
      </c>
      <c r="E50" s="37">
        <f t="shared" si="8"/>
        <v>36</v>
      </c>
      <c r="F50" s="37">
        <f t="shared" si="8"/>
        <v>36</v>
      </c>
      <c r="G50" s="37">
        <f t="shared" si="8"/>
        <v>34</v>
      </c>
      <c r="H50" s="37">
        <f t="shared" si="8"/>
        <v>34</v>
      </c>
      <c r="I50" s="37">
        <f t="shared" si="8"/>
        <v>33</v>
      </c>
      <c r="J50" s="37">
        <f t="shared" si="8"/>
        <v>33</v>
      </c>
      <c r="K50" s="37">
        <f t="shared" si="8"/>
        <v>34</v>
      </c>
      <c r="L50" s="37">
        <f t="shared" si="8"/>
        <v>22</v>
      </c>
      <c r="M50" s="38">
        <f>M27+M40+M48+M32</f>
        <v>166</v>
      </c>
      <c r="N50" s="38">
        <f>N27+N40+N48+N32</f>
        <v>4980</v>
      </c>
    </row>
    <row r="51" spans="1:14" x14ac:dyDescent="0.25">
      <c r="A51" s="39">
        <v>1</v>
      </c>
      <c r="B51" s="40" t="s">
        <v>33</v>
      </c>
      <c r="C51" s="41">
        <v>2</v>
      </c>
      <c r="D51" s="41">
        <v>2</v>
      </c>
      <c r="E51" s="41">
        <v>2</v>
      </c>
      <c r="F51" s="41">
        <v>2</v>
      </c>
      <c r="G51" s="41">
        <v>2</v>
      </c>
      <c r="H51" s="41">
        <v>2</v>
      </c>
      <c r="I51" s="41">
        <v>2</v>
      </c>
      <c r="J51" s="41">
        <v>2</v>
      </c>
      <c r="K51" s="41">
        <v>2</v>
      </c>
      <c r="L51" s="41">
        <v>2</v>
      </c>
      <c r="M51" s="42">
        <f>SUM(C51:L51,)/2</f>
        <v>10</v>
      </c>
      <c r="N51" s="42"/>
    </row>
    <row r="52" spans="1:14" ht="25.5" x14ac:dyDescent="0.25">
      <c r="A52" s="39">
        <v>2</v>
      </c>
      <c r="B52" s="40" t="s">
        <v>57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>
        <v>10</v>
      </c>
      <c r="N52" s="42"/>
    </row>
    <row r="53" spans="1:14" x14ac:dyDescent="0.25">
      <c r="A53" s="2" t="s">
        <v>34</v>
      </c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6"/>
    </row>
    <row r="54" spans="1:14" ht="15.75" thickBot="1" x14ac:dyDescent="0.3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.75" thickBot="1" x14ac:dyDescent="0.3">
      <c r="A55" s="2"/>
      <c r="B55" s="88" t="s">
        <v>58</v>
      </c>
      <c r="C55" s="89" t="s">
        <v>59</v>
      </c>
      <c r="D55" s="90" t="s">
        <v>60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91" t="s">
        <v>61</v>
      </c>
      <c r="C56" s="92"/>
      <c r="D56" s="93">
        <f>C56*40</f>
        <v>0</v>
      </c>
      <c r="E56" s="2"/>
      <c r="F56" s="2"/>
      <c r="G56" s="2"/>
      <c r="H56" s="2"/>
      <c r="I56" s="2"/>
      <c r="J56" s="2"/>
      <c r="K56" s="94"/>
      <c r="L56" s="2"/>
      <c r="M56" s="2"/>
      <c r="N56" s="2"/>
    </row>
    <row r="57" spans="1:14" x14ac:dyDescent="0.25">
      <c r="A57" s="2"/>
      <c r="B57" s="95" t="s">
        <v>62</v>
      </c>
      <c r="C57" s="96"/>
      <c r="D57" s="97">
        <f>C57*40</f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95" t="s">
        <v>63</v>
      </c>
      <c r="C58" s="96">
        <v>4</v>
      </c>
      <c r="D58" s="97">
        <f>C58*35</f>
        <v>140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98" t="s">
        <v>64</v>
      </c>
      <c r="C59" s="96">
        <v>4</v>
      </c>
      <c r="D59" s="97">
        <f>C59*35</f>
        <v>140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98" t="s">
        <v>65</v>
      </c>
      <c r="C60" s="96">
        <v>0</v>
      </c>
      <c r="D60" s="97">
        <f>C60*40</f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 x14ac:dyDescent="0.3">
      <c r="A61" s="2"/>
      <c r="B61" s="99" t="s">
        <v>66</v>
      </c>
      <c r="C61" s="100">
        <f>SUM(C56:C60)</f>
        <v>8</v>
      </c>
      <c r="D61" s="101">
        <f>SUM(D56:D60)</f>
        <v>280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114" t="s">
        <v>67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x14ac:dyDescent="0.25">
      <c r="A63" s="114" t="s">
        <v>68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1:14" x14ac:dyDescent="0.2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x14ac:dyDescent="0.25">
      <c r="A65" s="102"/>
      <c r="B65" s="103" t="s">
        <v>69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x14ac:dyDescent="0.25">
      <c r="A66" s="102"/>
      <c r="B66" s="102" t="s">
        <v>70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x14ac:dyDescent="0.25">
      <c r="A67" s="102"/>
      <c r="B67" s="102" t="s">
        <v>71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x14ac:dyDescent="0.25">
      <c r="A68" s="102"/>
      <c r="B68" s="102" t="s">
        <v>72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</sheetData>
  <mergeCells count="25">
    <mergeCell ref="A4:B4"/>
    <mergeCell ref="A7:A9"/>
    <mergeCell ref="B7:B9"/>
    <mergeCell ref="C7:L7"/>
    <mergeCell ref="A10:N10"/>
    <mergeCell ref="A41:N41"/>
    <mergeCell ref="M7:M9"/>
    <mergeCell ref="N7:N9"/>
    <mergeCell ref="C8:D8"/>
    <mergeCell ref="E8:F8"/>
    <mergeCell ref="G8:H8"/>
    <mergeCell ref="I8:J8"/>
    <mergeCell ref="K8:L8"/>
    <mergeCell ref="A27:B27"/>
    <mergeCell ref="A28:N28"/>
    <mergeCell ref="A32:B32"/>
    <mergeCell ref="A33:N33"/>
    <mergeCell ref="A40:B40"/>
    <mergeCell ref="A64:N64"/>
    <mergeCell ref="A48:B48"/>
    <mergeCell ref="A49:B49"/>
    <mergeCell ref="A50:B50"/>
    <mergeCell ref="A54:N54"/>
    <mergeCell ref="A62:N62"/>
    <mergeCell ref="A63:N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Sybilski</dc:creator>
  <cp:lastModifiedBy>Mateusz Sybilski</cp:lastModifiedBy>
  <dcterms:created xsi:type="dcterms:W3CDTF">2019-08-26T13:39:53Z</dcterms:created>
  <dcterms:modified xsi:type="dcterms:W3CDTF">2019-08-26T14:20:13Z</dcterms:modified>
</cp:coreProperties>
</file>